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SKR\ÖJ\"/>
    </mc:Choice>
  </mc:AlternateContent>
  <xr:revisionPtr revIDLastSave="0" documentId="13_ncr:1_{47BB17BC-C94D-46CA-A4CC-54C61F775D63}" xr6:coauthVersionLast="47" xr6:coauthVersionMax="47" xr10:uidLastSave="{00000000-0000-0000-0000-000000000000}"/>
  <bookViews>
    <workbookView xWindow="-120" yWindow="-120" windowWidth="51840" windowHeight="21240" tabRatio="932" xr2:uid="{00000000-000D-0000-FFFF-FFFF00000000}"/>
  </bookViews>
  <sheets>
    <sheet name="Indikatorer i bostavsordning" sheetId="27" r:id="rId1"/>
    <sheet name="Indikatorer per län" sheetId="28" r:id="rId2"/>
    <sheet name="Indikatorer per kommungrupp" sheetId="29" r:id="rId3"/>
    <sheet name="Definitioner" sheetId="26" r:id="rId4"/>
    <sheet name="ESRI_MAPINFO_SHEET" sheetId="2" state="veryHidden" r:id="rId5"/>
    <sheet name="ESRI_ATTRIBUTES_SHEET" sheetId="11" state="veryHidden" r:id="rId6"/>
    <sheet name="ESRI_FEATURES_SHEET" sheetId="12" state="veryHidden" r:id="rId7"/>
    <sheet name="ESRI_STATUS_SHEET" sheetId="13" state="veryHidden" r:id="rId8"/>
  </sheets>
  <definedNames>
    <definedName name="columnsRange_51d387aaa0f2450fbb4d76c71ea968a2" hidden="1">ESRI_ATTRIBUTES_SHEET!$A$1:$H$5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3" l="1"/>
  <c r="D2" i="13" s="1"/>
  <c r="B3" i="13"/>
  <c r="D3" i="13" s="1"/>
  <c r="B4" i="13"/>
  <c r="D4" i="13" s="1"/>
  <c r="B5" i="13"/>
  <c r="D5" i="13" s="1"/>
  <c r="B6" i="13"/>
  <c r="D6" i="13" s="1"/>
  <c r="B7" i="13"/>
  <c r="D7" i="13" s="1"/>
  <c r="B8" i="13"/>
  <c r="D8" i="13" s="1"/>
  <c r="B9" i="13"/>
  <c r="D9" i="13" s="1"/>
  <c r="B10" i="13"/>
  <c r="D10" i="13" s="1"/>
  <c r="B11" i="13"/>
  <c r="D11" i="13" s="1"/>
  <c r="B12" i="13"/>
  <c r="D12" i="13" s="1"/>
  <c r="B13" i="13"/>
  <c r="D13" i="13" s="1"/>
  <c r="B14" i="13"/>
  <c r="D14" i="13" s="1"/>
  <c r="B15" i="13"/>
  <c r="D15" i="13" s="1"/>
  <c r="B16" i="13"/>
  <c r="D16" i="13" s="1"/>
  <c r="B17" i="13"/>
  <c r="D17" i="13" s="1"/>
  <c r="B18" i="13"/>
  <c r="D18" i="13" s="1"/>
  <c r="B19" i="13"/>
  <c r="D19" i="13" s="1"/>
  <c r="B20" i="13"/>
  <c r="D20" i="13" s="1"/>
  <c r="B21" i="13"/>
  <c r="D21" i="13" s="1"/>
  <c r="B22" i="13"/>
  <c r="D22" i="13" s="1"/>
  <c r="B23" i="13"/>
  <c r="D23" i="13" s="1"/>
  <c r="B24" i="13"/>
  <c r="D24" i="13" s="1"/>
  <c r="B25" i="13"/>
  <c r="D25" i="13" s="1"/>
  <c r="B26" i="13"/>
  <c r="D26" i="13" s="1"/>
  <c r="B27" i="13"/>
  <c r="D27" i="13" s="1"/>
  <c r="B28" i="13"/>
  <c r="D28" i="13" s="1"/>
  <c r="B29" i="13"/>
  <c r="D29" i="13" s="1"/>
  <c r="B30" i="13"/>
  <c r="D30" i="13" s="1"/>
  <c r="B31" i="13"/>
  <c r="D31" i="13" s="1"/>
  <c r="B32" i="13"/>
  <c r="D32" i="13" s="1"/>
  <c r="B33" i="13"/>
  <c r="D33" i="13" s="1"/>
  <c r="B34" i="13"/>
  <c r="D34" i="13" s="1"/>
  <c r="B35" i="13"/>
  <c r="D35" i="13" s="1"/>
  <c r="B36" i="13"/>
  <c r="D36" i="13" s="1"/>
  <c r="B37" i="13"/>
  <c r="D37" i="13" s="1"/>
  <c r="B38" i="13"/>
  <c r="D38" i="13" s="1"/>
  <c r="B39" i="13"/>
  <c r="D39" i="13" s="1"/>
  <c r="B40" i="13"/>
  <c r="D40" i="13" s="1"/>
  <c r="B41" i="13"/>
  <c r="D41" i="13" s="1"/>
  <c r="B42" i="13"/>
  <c r="D42" i="13" s="1"/>
  <c r="B43" i="13"/>
  <c r="D43" i="13" s="1"/>
  <c r="B44" i="13"/>
  <c r="D44" i="13" s="1"/>
  <c r="B45" i="13"/>
  <c r="D45" i="13" s="1"/>
  <c r="B46" i="13"/>
  <c r="D46" i="13" s="1"/>
  <c r="B47" i="13"/>
  <c r="D47" i="13" s="1"/>
  <c r="B48" i="13"/>
  <c r="D48" i="13" s="1"/>
  <c r="B49" i="13"/>
  <c r="D49" i="13" s="1"/>
  <c r="B50" i="13"/>
  <c r="D50" i="13" s="1"/>
  <c r="B51" i="13"/>
  <c r="D51" i="13" s="1"/>
  <c r="B52" i="13"/>
  <c r="D52" i="13" s="1"/>
  <c r="B53" i="13"/>
  <c r="D53" i="13" s="1"/>
  <c r="B54" i="13"/>
  <c r="D54" i="13" s="1"/>
  <c r="B55" i="13"/>
  <c r="D55" i="13" s="1"/>
  <c r="B56" i="13"/>
  <c r="D56" i="13" s="1"/>
  <c r="B57" i="13"/>
  <c r="D57" i="13" s="1"/>
  <c r="B58" i="13"/>
  <c r="D58" i="13" s="1"/>
  <c r="B59" i="13"/>
  <c r="D59" i="13" s="1"/>
  <c r="B60" i="13"/>
  <c r="D60" i="13" s="1"/>
  <c r="B61" i="13"/>
  <c r="D61" i="13" s="1"/>
  <c r="B62" i="13"/>
  <c r="D62" i="13" s="1"/>
  <c r="B63" i="13"/>
  <c r="D63" i="13" s="1"/>
  <c r="B64" i="13"/>
  <c r="D64" i="13" s="1"/>
  <c r="B65" i="13"/>
  <c r="D65" i="13" s="1"/>
  <c r="B66" i="13"/>
  <c r="D66" i="13" s="1"/>
  <c r="B67" i="13"/>
  <c r="D67" i="13" s="1"/>
  <c r="B68" i="13"/>
  <c r="D68" i="13" s="1"/>
  <c r="B69" i="13"/>
  <c r="D69" i="13" s="1"/>
  <c r="B70" i="13"/>
  <c r="D70" i="13" s="1"/>
  <c r="B71" i="13"/>
  <c r="D71" i="13" s="1"/>
  <c r="B72" i="13"/>
  <c r="D72" i="13" s="1"/>
  <c r="B73" i="13"/>
  <c r="D73" i="13" s="1"/>
  <c r="B74" i="13"/>
  <c r="D74" i="13" s="1"/>
  <c r="B75" i="13"/>
  <c r="D75" i="13" s="1"/>
  <c r="B76" i="13"/>
  <c r="D76" i="13" s="1"/>
  <c r="B77" i="13"/>
  <c r="D77" i="13" s="1"/>
  <c r="B78" i="13"/>
  <c r="D78" i="13" s="1"/>
  <c r="B79" i="13"/>
  <c r="D79" i="13" s="1"/>
  <c r="B80" i="13"/>
  <c r="D80" i="13" s="1"/>
  <c r="B81" i="13"/>
  <c r="D81" i="13" s="1"/>
  <c r="B82" i="13"/>
  <c r="D82" i="13" s="1"/>
  <c r="B83" i="13"/>
  <c r="D83" i="13" s="1"/>
  <c r="B84" i="13"/>
  <c r="D84" i="13" s="1"/>
  <c r="B85" i="13"/>
  <c r="D85" i="13" s="1"/>
  <c r="B86" i="13"/>
  <c r="D86" i="13" s="1"/>
  <c r="B87" i="13"/>
  <c r="D87" i="13" s="1"/>
  <c r="B88" i="13"/>
  <c r="D88" i="13" s="1"/>
  <c r="B89" i="13"/>
  <c r="D89" i="13" s="1"/>
  <c r="B90" i="13"/>
  <c r="D90" i="13" s="1"/>
  <c r="B91" i="13"/>
  <c r="D91" i="13" s="1"/>
  <c r="B92" i="13"/>
  <c r="D92" i="13" s="1"/>
  <c r="B93" i="13"/>
  <c r="D93" i="13" s="1"/>
  <c r="B94" i="13"/>
  <c r="D94" i="13" s="1"/>
  <c r="B95" i="13"/>
  <c r="D95" i="13" s="1"/>
  <c r="B96" i="13"/>
  <c r="D96" i="13" s="1"/>
  <c r="B97" i="13"/>
  <c r="D97" i="13" s="1"/>
  <c r="B98" i="13"/>
  <c r="D98" i="13" s="1"/>
  <c r="B99" i="13"/>
  <c r="D99" i="13" s="1"/>
  <c r="B100" i="13"/>
  <c r="D100" i="13" s="1"/>
  <c r="B101" i="13"/>
  <c r="D101" i="13" s="1"/>
  <c r="B102" i="13"/>
  <c r="D102" i="13" s="1"/>
  <c r="B103" i="13"/>
  <c r="D103" i="13" s="1"/>
  <c r="B104" i="13"/>
  <c r="D104" i="13" s="1"/>
  <c r="B105" i="13"/>
  <c r="D105" i="13" s="1"/>
  <c r="B106" i="13"/>
  <c r="D106" i="13" s="1"/>
  <c r="B107" i="13"/>
  <c r="D107" i="13" s="1"/>
  <c r="B108" i="13"/>
  <c r="D108" i="13" s="1"/>
  <c r="B109" i="13"/>
  <c r="D109" i="13" s="1"/>
  <c r="B110" i="13"/>
  <c r="D110" i="13" s="1"/>
  <c r="B111" i="13"/>
  <c r="D111" i="13" s="1"/>
  <c r="B112" i="13"/>
  <c r="D112" i="13" s="1"/>
  <c r="B113" i="13"/>
  <c r="D113" i="13" s="1"/>
  <c r="B114" i="13"/>
  <c r="D114" i="13" s="1"/>
  <c r="B115" i="13"/>
  <c r="D115" i="13" s="1"/>
  <c r="B116" i="13"/>
  <c r="D116" i="13" s="1"/>
  <c r="B117" i="13"/>
  <c r="D117" i="13" s="1"/>
  <c r="B118" i="13"/>
  <c r="D118" i="13" s="1"/>
  <c r="B119" i="13"/>
  <c r="D119" i="13" s="1"/>
  <c r="B120" i="13"/>
  <c r="D120" i="13" s="1"/>
  <c r="B121" i="13"/>
  <c r="D121" i="13" s="1"/>
  <c r="B122" i="13"/>
  <c r="D122" i="13" s="1"/>
  <c r="B123" i="13"/>
  <c r="D123" i="13" s="1"/>
  <c r="B124" i="13"/>
  <c r="D124" i="13" s="1"/>
  <c r="B125" i="13"/>
  <c r="D125" i="13" s="1"/>
  <c r="B126" i="13"/>
  <c r="D126" i="13" s="1"/>
  <c r="B127" i="13"/>
  <c r="D127" i="13" s="1"/>
  <c r="B128" i="13"/>
  <c r="D128" i="13" s="1"/>
  <c r="B129" i="13"/>
  <c r="D129" i="13" s="1"/>
  <c r="B130" i="13"/>
  <c r="D130" i="13" s="1"/>
  <c r="B131" i="13"/>
  <c r="D131" i="13" s="1"/>
  <c r="B132" i="13"/>
  <c r="D132" i="13" s="1"/>
  <c r="B133" i="13"/>
  <c r="D133" i="13" s="1"/>
  <c r="B134" i="13"/>
  <c r="D134" i="13" s="1"/>
  <c r="B135" i="13"/>
  <c r="D135" i="13" s="1"/>
  <c r="B136" i="13"/>
  <c r="D136" i="13" s="1"/>
  <c r="B137" i="13"/>
  <c r="D137" i="13" s="1"/>
  <c r="B138" i="13"/>
  <c r="D138" i="13" s="1"/>
  <c r="B139" i="13"/>
  <c r="D139" i="13" s="1"/>
  <c r="B140" i="13"/>
  <c r="D140" i="13" s="1"/>
  <c r="B141" i="13"/>
  <c r="D141" i="13" s="1"/>
  <c r="B142" i="13"/>
  <c r="D142" i="13" s="1"/>
  <c r="B143" i="13"/>
  <c r="D143" i="13" s="1"/>
  <c r="B144" i="13"/>
  <c r="D144" i="13" s="1"/>
  <c r="B145" i="13"/>
  <c r="D145" i="13" s="1"/>
  <c r="B146" i="13"/>
  <c r="D146" i="13" s="1"/>
  <c r="B147" i="13"/>
  <c r="D147" i="13" s="1"/>
  <c r="B148" i="13"/>
  <c r="D148" i="13" s="1"/>
  <c r="B149" i="13"/>
  <c r="D149" i="13" s="1"/>
  <c r="B150" i="13"/>
  <c r="D150" i="13" s="1"/>
  <c r="B151" i="13"/>
  <c r="D151" i="13" s="1"/>
  <c r="B152" i="13"/>
  <c r="D152" i="13" s="1"/>
  <c r="B153" i="13"/>
  <c r="D153" i="13" s="1"/>
  <c r="B154" i="13"/>
  <c r="D154" i="13" s="1"/>
  <c r="B155" i="13"/>
  <c r="D155" i="13" s="1"/>
  <c r="B156" i="13"/>
  <c r="D156" i="13" s="1"/>
  <c r="B157" i="13"/>
  <c r="D157" i="13" s="1"/>
  <c r="B158" i="13"/>
  <c r="D158" i="13" s="1"/>
  <c r="B159" i="13"/>
  <c r="D159" i="13" s="1"/>
  <c r="B160" i="13"/>
  <c r="D160" i="13" s="1"/>
  <c r="B161" i="13"/>
  <c r="D161" i="13" s="1"/>
  <c r="B162" i="13"/>
  <c r="D162" i="13" s="1"/>
  <c r="B163" i="13"/>
  <c r="D163" i="13" s="1"/>
  <c r="B164" i="13"/>
  <c r="D164" i="13" s="1"/>
  <c r="B165" i="13"/>
  <c r="D165" i="13" s="1"/>
  <c r="B166" i="13"/>
  <c r="D166" i="13" s="1"/>
  <c r="B167" i="13"/>
  <c r="D167" i="13" s="1"/>
  <c r="B168" i="13"/>
  <c r="D168" i="13" s="1"/>
  <c r="B169" i="13"/>
  <c r="D169" i="13" s="1"/>
  <c r="B170" i="13"/>
  <c r="D170" i="13" s="1"/>
  <c r="B171" i="13"/>
  <c r="D171" i="13" s="1"/>
  <c r="B172" i="13"/>
  <c r="D172" i="13" s="1"/>
  <c r="B173" i="13"/>
  <c r="D173" i="13" s="1"/>
  <c r="B174" i="13"/>
  <c r="D174" i="13" s="1"/>
  <c r="B175" i="13"/>
  <c r="D175" i="13" s="1"/>
  <c r="B176" i="13"/>
  <c r="D176" i="13" s="1"/>
  <c r="B177" i="13"/>
  <c r="D177" i="13" s="1"/>
  <c r="B178" i="13"/>
  <c r="D178" i="13" s="1"/>
  <c r="B179" i="13"/>
  <c r="D179" i="13" s="1"/>
  <c r="B180" i="13"/>
  <c r="D180" i="13" s="1"/>
  <c r="B181" i="13"/>
  <c r="D181" i="13" s="1"/>
  <c r="B182" i="13"/>
  <c r="D182" i="13" s="1"/>
  <c r="B183" i="13"/>
  <c r="D183" i="13" s="1"/>
  <c r="B184" i="13"/>
  <c r="D184" i="13" s="1"/>
  <c r="B185" i="13"/>
  <c r="D185" i="13" s="1"/>
  <c r="B186" i="13"/>
  <c r="D186" i="13" s="1"/>
  <c r="B187" i="13"/>
  <c r="D187" i="13" s="1"/>
  <c r="B188" i="13"/>
  <c r="D188" i="13" s="1"/>
  <c r="B189" i="13"/>
  <c r="D189" i="13" s="1"/>
  <c r="B190" i="13"/>
  <c r="D190" i="13" s="1"/>
  <c r="B191" i="13"/>
  <c r="D191" i="13" s="1"/>
  <c r="B192" i="13"/>
  <c r="D192" i="13" s="1"/>
  <c r="B193" i="13"/>
  <c r="D193" i="13" s="1"/>
  <c r="B194" i="13"/>
  <c r="D194" i="13" s="1"/>
  <c r="B195" i="13"/>
  <c r="D195" i="13" s="1"/>
  <c r="B196" i="13"/>
  <c r="D196" i="13" s="1"/>
  <c r="B197" i="13"/>
  <c r="D197" i="13" s="1"/>
  <c r="B198" i="13"/>
  <c r="D198" i="13" s="1"/>
  <c r="B199" i="13"/>
  <c r="D199" i="13" s="1"/>
  <c r="B200" i="13"/>
  <c r="D200" i="13" s="1"/>
  <c r="B201" i="13"/>
  <c r="D201" i="13" s="1"/>
  <c r="B202" i="13"/>
  <c r="D202" i="13" s="1"/>
  <c r="B203" i="13"/>
  <c r="D203" i="13" s="1"/>
  <c r="B204" i="13"/>
  <c r="D204" i="13" s="1"/>
  <c r="B205" i="13"/>
  <c r="D205" i="13" s="1"/>
  <c r="B206" i="13"/>
  <c r="D206" i="13" s="1"/>
  <c r="B207" i="13"/>
  <c r="D207" i="13" s="1"/>
  <c r="B208" i="13"/>
  <c r="D208" i="13" s="1"/>
  <c r="B209" i="13"/>
  <c r="D209" i="13" s="1"/>
  <c r="B210" i="13"/>
  <c r="D210" i="13" s="1"/>
  <c r="B211" i="13"/>
  <c r="D211" i="13" s="1"/>
  <c r="B212" i="13"/>
  <c r="D212" i="13" s="1"/>
  <c r="B213" i="13"/>
  <c r="D213" i="13" s="1"/>
  <c r="B214" i="13"/>
  <c r="D214" i="13" s="1"/>
  <c r="B215" i="13"/>
  <c r="D215" i="13" s="1"/>
  <c r="B216" i="13"/>
  <c r="D216" i="13" s="1"/>
  <c r="B217" i="13"/>
  <c r="D217" i="13" s="1"/>
  <c r="B218" i="13"/>
  <c r="D218" i="13" s="1"/>
  <c r="B219" i="13"/>
  <c r="D219" i="13" s="1"/>
  <c r="B220" i="13"/>
  <c r="D220" i="13" s="1"/>
  <c r="B221" i="13"/>
  <c r="D221" i="13" s="1"/>
  <c r="B222" i="13"/>
  <c r="D222" i="13" s="1"/>
  <c r="B223" i="13"/>
  <c r="D223" i="13" s="1"/>
  <c r="B224" i="13"/>
  <c r="D224" i="13" s="1"/>
  <c r="B225" i="13"/>
  <c r="D225" i="13" s="1"/>
  <c r="B226" i="13"/>
  <c r="D226" i="13" s="1"/>
  <c r="B227" i="13"/>
  <c r="D227" i="13" s="1"/>
  <c r="B228" i="13"/>
  <c r="D228" i="13" s="1"/>
  <c r="B229" i="13"/>
  <c r="D229" i="13" s="1"/>
  <c r="B230" i="13"/>
  <c r="D230" i="13" s="1"/>
  <c r="B231" i="13"/>
  <c r="D231" i="13" s="1"/>
  <c r="B232" i="13"/>
  <c r="D232" i="13" s="1"/>
  <c r="B233" i="13"/>
  <c r="D233" i="13" s="1"/>
  <c r="B234" i="13"/>
  <c r="D234" i="13" s="1"/>
  <c r="B235" i="13"/>
  <c r="D235" i="13" s="1"/>
  <c r="B236" i="13"/>
  <c r="D236" i="13" s="1"/>
  <c r="B237" i="13"/>
  <c r="D237" i="13" s="1"/>
  <c r="B238" i="13"/>
  <c r="D238" i="13" s="1"/>
  <c r="B239" i="13"/>
  <c r="D239" i="13" s="1"/>
  <c r="B240" i="13"/>
  <c r="D240" i="13" s="1"/>
  <c r="B241" i="13"/>
  <c r="D241" i="13" s="1"/>
  <c r="B242" i="13"/>
  <c r="D242" i="13" s="1"/>
  <c r="B243" i="13"/>
  <c r="D243" i="13" s="1"/>
  <c r="B244" i="13"/>
  <c r="D244" i="13" s="1"/>
  <c r="B245" i="13"/>
  <c r="D245" i="13" s="1"/>
  <c r="B246" i="13"/>
  <c r="D246" i="13" s="1"/>
  <c r="B247" i="13"/>
  <c r="D247" i="13" s="1"/>
  <c r="B248" i="13"/>
  <c r="D248" i="13" s="1"/>
  <c r="B249" i="13"/>
  <c r="D249" i="13" s="1"/>
  <c r="B250" i="13"/>
  <c r="D250" i="13" s="1"/>
  <c r="B251" i="13"/>
  <c r="D251" i="13" s="1"/>
  <c r="B252" i="13"/>
  <c r="D252" i="13" s="1"/>
  <c r="B253" i="13"/>
  <c r="D253" i="13" s="1"/>
  <c r="B254" i="13"/>
  <c r="D254" i="13" s="1"/>
  <c r="B255" i="13"/>
  <c r="D255" i="13" s="1"/>
  <c r="B256" i="13"/>
  <c r="D256" i="13" s="1"/>
  <c r="B257" i="13"/>
  <c r="D257" i="13" s="1"/>
  <c r="B258" i="13"/>
  <c r="D258" i="13" s="1"/>
  <c r="B259" i="13"/>
  <c r="D259" i="13" s="1"/>
  <c r="B260" i="13"/>
  <c r="D260" i="13" s="1"/>
  <c r="B261" i="13"/>
  <c r="D261" i="13" s="1"/>
  <c r="B262" i="13"/>
  <c r="D262" i="13" s="1"/>
  <c r="B263" i="13"/>
  <c r="D263" i="13" s="1"/>
  <c r="B264" i="13"/>
  <c r="D264" i="13" s="1"/>
  <c r="B265" i="13"/>
  <c r="D265" i="13" s="1"/>
  <c r="B266" i="13"/>
  <c r="D266" i="13" s="1"/>
  <c r="B267" i="13"/>
  <c r="D267" i="13" s="1"/>
  <c r="B268" i="13"/>
  <c r="D268" i="13" s="1"/>
  <c r="B269" i="13"/>
  <c r="D269" i="13" s="1"/>
  <c r="B270" i="13"/>
  <c r="D270" i="13" s="1"/>
  <c r="B271" i="13"/>
  <c r="D271" i="13" s="1"/>
  <c r="B272" i="13"/>
  <c r="D272" i="13" s="1"/>
  <c r="B273" i="13"/>
  <c r="D273" i="13" s="1"/>
  <c r="B274" i="13"/>
  <c r="D274" i="13" s="1"/>
  <c r="B275" i="13"/>
  <c r="D275" i="13" s="1"/>
  <c r="B276" i="13"/>
  <c r="D276" i="13" s="1"/>
  <c r="B277" i="13"/>
  <c r="D277" i="13" s="1"/>
  <c r="B278" i="13"/>
  <c r="D278" i="13" s="1"/>
  <c r="B279" i="13"/>
  <c r="D279" i="13" s="1"/>
  <c r="B280" i="13"/>
  <c r="D280" i="13" s="1"/>
  <c r="B281" i="13"/>
  <c r="D281" i="13" s="1"/>
  <c r="B282" i="13"/>
  <c r="D282" i="13" s="1"/>
  <c r="B283" i="13"/>
  <c r="D283" i="13" s="1"/>
  <c r="B284" i="13"/>
  <c r="D284" i="13" s="1"/>
  <c r="B285" i="13"/>
  <c r="D285" i="13" s="1"/>
  <c r="B286" i="13"/>
  <c r="D286" i="13" s="1"/>
  <c r="B287" i="13"/>
  <c r="D287" i="13" s="1"/>
  <c r="B288" i="13"/>
  <c r="D288" i="13" s="1"/>
  <c r="B289" i="13"/>
  <c r="D289" i="13" s="1"/>
  <c r="B290" i="13"/>
  <c r="D290" i="13" s="1"/>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B5" i="11"/>
  <c r="A4" i="11"/>
  <c r="E4" i="11" s="1"/>
  <c r="A3" i="11"/>
  <c r="E3" i="11" s="1"/>
  <c r="E5" i="11" s="1"/>
  <c r="D291" i="13" l="1"/>
</calcChain>
</file>

<file path=xl/sharedStrings.xml><?xml version="1.0" encoding="utf-8"?>
<sst xmlns="http://schemas.openxmlformats.org/spreadsheetml/2006/main" count="16923" uniqueCount="1242">
  <si>
    <t xml:space="preserve"> </t>
  </si>
  <si>
    <t>A1. Personskador</t>
  </si>
  <si>
    <t>A2. Utvecklade bränder i byggnad</t>
  </si>
  <si>
    <t>A3. Anmälda våldsbrott</t>
  </si>
  <si>
    <t>A4. Anmälda stöld- och tillgreppsbrott</t>
  </si>
  <si>
    <t>Sammanvägt värde A1-A4</t>
  </si>
  <si>
    <t>A5. Anmälda brott om skadegörelse</t>
  </si>
  <si>
    <t>A6. Otrygghet och oro</t>
  </si>
  <si>
    <t>A7. Information och utbildning</t>
  </si>
  <si>
    <t>A8. Samverkan</t>
  </si>
  <si>
    <t>A9. Krisberedskap</t>
  </si>
  <si>
    <t>A11. Hjälp vid nödläge</t>
  </si>
  <si>
    <t>A12. Jämställdhet</t>
  </si>
  <si>
    <t>A13. Samhällets kostnader för olyckor</t>
  </si>
  <si>
    <t>K-kod</t>
  </si>
  <si>
    <t>Antal sjukhusvårdade (inskrivna på sjukhus minst ett dygn) till följd av oavsiktliga skador (olyckor) per 1 000 invånare</t>
  </si>
  <si>
    <t>Jämfört m förra årets rapport</t>
  </si>
  <si>
    <t>Avvikelse från modellberäknat värde</t>
  </si>
  <si>
    <t>Antal utvecklade bränder i byggnad per 1 000 invånare</t>
  </si>
  <si>
    <t>Antal anmälda våldsbrott per 1 000 invånare</t>
  </si>
  <si>
    <t>Antal anmälda stöld- och tillgreppsbrott per 1 000 invånare</t>
  </si>
  <si>
    <t xml:space="preserve">Placeringsförändring jämfört med förra årets placering. (Positivt tal innebär förbättring, negativt tal innebär försämring.)                     </t>
  </si>
  <si>
    <t>Antal anmälda brott om skadegörelse per 1 000 invånare</t>
  </si>
  <si>
    <t>Andel (%) kvinnor som arbetar som brandpersonal i utryckningstjänst</t>
  </si>
  <si>
    <t>Samhällets kostnader för olyckor totalt per invånare i kr</t>
  </si>
  <si>
    <t>1440</t>
  </si>
  <si>
    <t>Ale</t>
  </si>
  <si>
    <t>Minskat</t>
  </si>
  <si>
    <t>Oförändrat</t>
  </si>
  <si>
    <t>Lika många</t>
  </si>
  <si>
    <t>Ökat</t>
  </si>
  <si>
    <t>Färre än</t>
  </si>
  <si>
    <t>Uppgift saknas</t>
  </si>
  <si>
    <t>Ja</t>
  </si>
  <si>
    <t>1489</t>
  </si>
  <si>
    <t>Alingsås</t>
  </si>
  <si>
    <t>0764</t>
  </si>
  <si>
    <t>Alvesta</t>
  </si>
  <si>
    <t>0604</t>
  </si>
  <si>
    <t>Aneby</t>
  </si>
  <si>
    <t>1984</t>
  </si>
  <si>
    <t>Arboga</t>
  </si>
  <si>
    <t>Nej</t>
  </si>
  <si>
    <t>2506</t>
  </si>
  <si>
    <t>Arjeplog</t>
  </si>
  <si>
    <t>2505</t>
  </si>
  <si>
    <t>Arvidsjaur</t>
  </si>
  <si>
    <t>1784</t>
  </si>
  <si>
    <t>Arvika</t>
  </si>
  <si>
    <t>1882</t>
  </si>
  <si>
    <t>Askersund</t>
  </si>
  <si>
    <t>2084</t>
  </si>
  <si>
    <t>Avesta</t>
  </si>
  <si>
    <t>1460</t>
  </si>
  <si>
    <t>Bengtsfors</t>
  </si>
  <si>
    <t>2326</t>
  </si>
  <si>
    <t>Berg</t>
  </si>
  <si>
    <t>2403</t>
  </si>
  <si>
    <t>Bjurholm</t>
  </si>
  <si>
    <t>1260</t>
  </si>
  <si>
    <t>Bjuv</t>
  </si>
  <si>
    <t>2582</t>
  </si>
  <si>
    <t>Boden</t>
  </si>
  <si>
    <t>1443</t>
  </si>
  <si>
    <t>Bollebygd</t>
  </si>
  <si>
    <t>2183</t>
  </si>
  <si>
    <t>Bollnäs</t>
  </si>
  <si>
    <t>0885</t>
  </si>
  <si>
    <t>Borgholm</t>
  </si>
  <si>
    <t>2081</t>
  </si>
  <si>
    <t>Borlänge</t>
  </si>
  <si>
    <t>1490</t>
  </si>
  <si>
    <t>Borås</t>
  </si>
  <si>
    <t>0127</t>
  </si>
  <si>
    <t>Botkyrka</t>
  </si>
  <si>
    <t>0560</t>
  </si>
  <si>
    <t>Boxholm</t>
  </si>
  <si>
    <t>1272</t>
  </si>
  <si>
    <t>Bromölla</t>
  </si>
  <si>
    <t>2305</t>
  </si>
  <si>
    <t>Bräcke</t>
  </si>
  <si>
    <t>1231</t>
  </si>
  <si>
    <t>Burlöv</t>
  </si>
  <si>
    <t>1278</t>
  </si>
  <si>
    <t>Båstad</t>
  </si>
  <si>
    <t>1438</t>
  </si>
  <si>
    <t>Dals-Ed</t>
  </si>
  <si>
    <t>0162</t>
  </si>
  <si>
    <t>Danderyd</t>
  </si>
  <si>
    <t>1862</t>
  </si>
  <si>
    <t>Degerfors</t>
  </si>
  <si>
    <t>Dorotea</t>
  </si>
  <si>
    <t>1730</t>
  </si>
  <si>
    <t>Eda</t>
  </si>
  <si>
    <t>0125</t>
  </si>
  <si>
    <t>Ekerö</t>
  </si>
  <si>
    <t>0686</t>
  </si>
  <si>
    <t>Eksjö</t>
  </si>
  <si>
    <t>0862</t>
  </si>
  <si>
    <t>Emmaboda</t>
  </si>
  <si>
    <t>0381</t>
  </si>
  <si>
    <t>Enköping</t>
  </si>
  <si>
    <t>0484</t>
  </si>
  <si>
    <t>Eskilstuna</t>
  </si>
  <si>
    <t>1285</t>
  </si>
  <si>
    <t>Eslöv</t>
  </si>
  <si>
    <t>1445</t>
  </si>
  <si>
    <t>Essunga</t>
  </si>
  <si>
    <t>1982</t>
  </si>
  <si>
    <t>Fagersta</t>
  </si>
  <si>
    <t>1382</t>
  </si>
  <si>
    <t>Falkenberg</t>
  </si>
  <si>
    <t>1499</t>
  </si>
  <si>
    <t>Falköping</t>
  </si>
  <si>
    <t>2080</t>
  </si>
  <si>
    <t>Falun</t>
  </si>
  <si>
    <t>1782</t>
  </si>
  <si>
    <t>Filipstad</t>
  </si>
  <si>
    <t>0562</t>
  </si>
  <si>
    <t>Finspång</t>
  </si>
  <si>
    <t>0482</t>
  </si>
  <si>
    <t>Flen</t>
  </si>
  <si>
    <t>1763</t>
  </si>
  <si>
    <t>Forshaga</t>
  </si>
  <si>
    <t>1439</t>
  </si>
  <si>
    <t>Färgelanda</t>
  </si>
  <si>
    <t>2026</t>
  </si>
  <si>
    <t>Gagnef</t>
  </si>
  <si>
    <t>0662</t>
  </si>
  <si>
    <t>Gislaved</t>
  </si>
  <si>
    <t>0461</t>
  </si>
  <si>
    <t>Gnesta</t>
  </si>
  <si>
    <t>0617</t>
  </si>
  <si>
    <t>Gnosjö</t>
  </si>
  <si>
    <t>0980</t>
  </si>
  <si>
    <t>Gotland</t>
  </si>
  <si>
    <t>1764</t>
  </si>
  <si>
    <t>Grums</t>
  </si>
  <si>
    <t>1444</t>
  </si>
  <si>
    <t>Grästorp</t>
  </si>
  <si>
    <t>1447</t>
  </si>
  <si>
    <t>Gullspång</t>
  </si>
  <si>
    <t>2523</t>
  </si>
  <si>
    <t>Gällivare</t>
  </si>
  <si>
    <t>2180</t>
  </si>
  <si>
    <t>Gävle</t>
  </si>
  <si>
    <t>1480</t>
  </si>
  <si>
    <t>Göteborg</t>
  </si>
  <si>
    <t>-24</t>
  </si>
  <si>
    <t>1471</t>
  </si>
  <si>
    <t>Götene</t>
  </si>
  <si>
    <t>0643</t>
  </si>
  <si>
    <t>Habo</t>
  </si>
  <si>
    <t>1783</t>
  </si>
  <si>
    <t>Hagfors</t>
  </si>
  <si>
    <t>1861</t>
  </si>
  <si>
    <t>Hallsberg</t>
  </si>
  <si>
    <t>1961</t>
  </si>
  <si>
    <t>Hallstahammar</t>
  </si>
  <si>
    <t>1380</t>
  </si>
  <si>
    <t>Halmstad</t>
  </si>
  <si>
    <t>1761</t>
  </si>
  <si>
    <t>Hammarö</t>
  </si>
  <si>
    <t>0136</t>
  </si>
  <si>
    <t>Haninge</t>
  </si>
  <si>
    <t>2583</t>
  </si>
  <si>
    <t>Haparanda</t>
  </si>
  <si>
    <t>0331</t>
  </si>
  <si>
    <t>Heby</t>
  </si>
  <si>
    <t>2083</t>
  </si>
  <si>
    <t>Hedemora</t>
  </si>
  <si>
    <t>1283</t>
  </si>
  <si>
    <t>Helsingborg</t>
  </si>
  <si>
    <t>1466</t>
  </si>
  <si>
    <t>Herrljunga</t>
  </si>
  <si>
    <t>1497</t>
  </si>
  <si>
    <t>Hjo</t>
  </si>
  <si>
    <t>2104</t>
  </si>
  <si>
    <t>Hofors</t>
  </si>
  <si>
    <t>0126</t>
  </si>
  <si>
    <t>Huddinge</t>
  </si>
  <si>
    <t>2184</t>
  </si>
  <si>
    <t>Hudiksvall</t>
  </si>
  <si>
    <t>0860</t>
  </si>
  <si>
    <t>Hultsfred</t>
  </si>
  <si>
    <t>1315</t>
  </si>
  <si>
    <t>Hylte</t>
  </si>
  <si>
    <t>0305</t>
  </si>
  <si>
    <t>Håbo</t>
  </si>
  <si>
    <t>1863</t>
  </si>
  <si>
    <t>Hällefors</t>
  </si>
  <si>
    <t>2361</t>
  </si>
  <si>
    <t>Härjedalen</t>
  </si>
  <si>
    <t>2280</t>
  </si>
  <si>
    <t>Härnösand</t>
  </si>
  <si>
    <t>1401</t>
  </si>
  <si>
    <t>Härryda</t>
  </si>
  <si>
    <t>1293</t>
  </si>
  <si>
    <t>Hässleholm</t>
  </si>
  <si>
    <t>1284</t>
  </si>
  <si>
    <t>Höganäs</t>
  </si>
  <si>
    <t>0821</t>
  </si>
  <si>
    <t>Högsby</t>
  </si>
  <si>
    <t>1266</t>
  </si>
  <si>
    <t>Hörby</t>
  </si>
  <si>
    <t>1267</t>
  </si>
  <si>
    <t>Höör</t>
  </si>
  <si>
    <t>2510</t>
  </si>
  <si>
    <t>Jokkmokk</t>
  </si>
  <si>
    <t>0123</t>
  </si>
  <si>
    <t>Järfälla</t>
  </si>
  <si>
    <t>0680</t>
  </si>
  <si>
    <t>Jönköping</t>
  </si>
  <si>
    <t>2514</t>
  </si>
  <si>
    <t>Kalix</t>
  </si>
  <si>
    <t>0880</t>
  </si>
  <si>
    <t>Kalmar</t>
  </si>
  <si>
    <t>1446</t>
  </si>
  <si>
    <t>Karlsborg</t>
  </si>
  <si>
    <t>1082</t>
  </si>
  <si>
    <t>Karlshamn</t>
  </si>
  <si>
    <t>1883</t>
  </si>
  <si>
    <t>Karlskoga</t>
  </si>
  <si>
    <t>1080</t>
  </si>
  <si>
    <t>Karlskrona</t>
  </si>
  <si>
    <t>1780</t>
  </si>
  <si>
    <t>Karlstad</t>
  </si>
  <si>
    <t>0483</t>
  </si>
  <si>
    <t>Katrineholm</t>
  </si>
  <si>
    <t>1715</t>
  </si>
  <si>
    <t>Kil</t>
  </si>
  <si>
    <t>0513</t>
  </si>
  <si>
    <t>Kinda</t>
  </si>
  <si>
    <t>2584</t>
  </si>
  <si>
    <t>Kiruna</t>
  </si>
  <si>
    <t>1276</t>
  </si>
  <si>
    <t>Klippan</t>
  </si>
  <si>
    <t>0330</t>
  </si>
  <si>
    <t>Knivsta</t>
  </si>
  <si>
    <t>2282</t>
  </si>
  <si>
    <t>Kramfors</t>
  </si>
  <si>
    <t>1290</t>
  </si>
  <si>
    <t>Kristianstad</t>
  </si>
  <si>
    <t>1781</t>
  </si>
  <si>
    <t>Kristinehamn</t>
  </si>
  <si>
    <t>2309</t>
  </si>
  <si>
    <t>Krokom</t>
  </si>
  <si>
    <t>1881</t>
  </si>
  <si>
    <t>Kumla</t>
  </si>
  <si>
    <t>1384</t>
  </si>
  <si>
    <t>Kungsbacka</t>
  </si>
  <si>
    <t>1960</t>
  </si>
  <si>
    <t>Kungsör</t>
  </si>
  <si>
    <t>1482</t>
  </si>
  <si>
    <t>Kungälv</t>
  </si>
  <si>
    <t>1261</t>
  </si>
  <si>
    <t>Kävlinge</t>
  </si>
  <si>
    <t>1983</t>
  </si>
  <si>
    <t>Köping</t>
  </si>
  <si>
    <t>1381</t>
  </si>
  <si>
    <t>Laholm</t>
  </si>
  <si>
    <t>1282</t>
  </si>
  <si>
    <t>Landskrona</t>
  </si>
  <si>
    <t>1860</t>
  </si>
  <si>
    <t>Laxå</t>
  </si>
  <si>
    <t>1814</t>
  </si>
  <si>
    <t>Lekeberg</t>
  </si>
  <si>
    <t>2029</t>
  </si>
  <si>
    <t>Leksand</t>
  </si>
  <si>
    <t>1441</t>
  </si>
  <si>
    <t>Lerum</t>
  </si>
  <si>
    <t>0761</t>
  </si>
  <si>
    <t>Lessebo</t>
  </si>
  <si>
    <t>0186</t>
  </si>
  <si>
    <t>Lidingö</t>
  </si>
  <si>
    <t>1494</t>
  </si>
  <si>
    <t>Lidköping</t>
  </si>
  <si>
    <t>1462</t>
  </si>
  <si>
    <t>Lilla Edet</t>
  </si>
  <si>
    <t>1885</t>
  </si>
  <si>
    <t>Lindesberg</t>
  </si>
  <si>
    <t>0580</t>
  </si>
  <si>
    <t>Linköping</t>
  </si>
  <si>
    <t>0781</t>
  </si>
  <si>
    <t>Ljungby</t>
  </si>
  <si>
    <t>2161</t>
  </si>
  <si>
    <t>Ljusdal</t>
  </si>
  <si>
    <t>1864</t>
  </si>
  <si>
    <t>Ljusnarsberg</t>
  </si>
  <si>
    <t>1262</t>
  </si>
  <si>
    <t>Lomma</t>
  </si>
  <si>
    <t>2085</t>
  </si>
  <si>
    <t>Ludvika</t>
  </si>
  <si>
    <t>2580</t>
  </si>
  <si>
    <t>Luleå</t>
  </si>
  <si>
    <t>1281</t>
  </si>
  <si>
    <t>Lund</t>
  </si>
  <si>
    <t>Lycksele</t>
  </si>
  <si>
    <t>1484</t>
  </si>
  <si>
    <t>Lysekil</t>
  </si>
  <si>
    <t>1280</t>
  </si>
  <si>
    <t>Malmö</t>
  </si>
  <si>
    <t>2023</t>
  </si>
  <si>
    <t>Malung-Sälen</t>
  </si>
  <si>
    <t>Malå</t>
  </si>
  <si>
    <t>1493</t>
  </si>
  <si>
    <t>Mariestad</t>
  </si>
  <si>
    <t>1463</t>
  </si>
  <si>
    <t>Mark</t>
  </si>
  <si>
    <t>0767</t>
  </si>
  <si>
    <t>Markaryd</t>
  </si>
  <si>
    <t>1461</t>
  </si>
  <si>
    <t>Mellerud</t>
  </si>
  <si>
    <t>0586</t>
  </si>
  <si>
    <t>Mjölby</t>
  </si>
  <si>
    <t>2062</t>
  </si>
  <si>
    <t>Mora</t>
  </si>
  <si>
    <t>0583</t>
  </si>
  <si>
    <t>Motala</t>
  </si>
  <si>
    <t>0642</t>
  </si>
  <si>
    <t>Mullsjö</t>
  </si>
  <si>
    <t>1430</t>
  </si>
  <si>
    <t>Munkedal</t>
  </si>
  <si>
    <t>1762</t>
  </si>
  <si>
    <t>Munkfors</t>
  </si>
  <si>
    <t>1481</t>
  </si>
  <si>
    <t>Mölndal</t>
  </si>
  <si>
    <t>0861</t>
  </si>
  <si>
    <t>Mönsterås</t>
  </si>
  <si>
    <t>0840</t>
  </si>
  <si>
    <t>Mörbylånga</t>
  </si>
  <si>
    <t>0182</t>
  </si>
  <si>
    <t>Nacka</t>
  </si>
  <si>
    <t>1884</t>
  </si>
  <si>
    <t>Nora</t>
  </si>
  <si>
    <t>1962</t>
  </si>
  <si>
    <t>Norberg</t>
  </si>
  <si>
    <t>2132</t>
  </si>
  <si>
    <t>Nordanstig</t>
  </si>
  <si>
    <t>2401</t>
  </si>
  <si>
    <t>Nordmaling</t>
  </si>
  <si>
    <t>0581</t>
  </si>
  <si>
    <t>Norrköping</t>
  </si>
  <si>
    <t>0188</t>
  </si>
  <si>
    <t>Norrtälje</t>
  </si>
  <si>
    <t>2417</t>
  </si>
  <si>
    <t>Norsjö</t>
  </si>
  <si>
    <t>0881</t>
  </si>
  <si>
    <t>Nybro</t>
  </si>
  <si>
    <t>0140</t>
  </si>
  <si>
    <t>Nykvarn</t>
  </si>
  <si>
    <t>0480</t>
  </si>
  <si>
    <t>Nyköping</t>
  </si>
  <si>
    <t>0192</t>
  </si>
  <si>
    <t>Nynäshamn</t>
  </si>
  <si>
    <t>0682</t>
  </si>
  <si>
    <t>Nässjö</t>
  </si>
  <si>
    <t>2101</t>
  </si>
  <si>
    <t>Ockelbo</t>
  </si>
  <si>
    <t>1060</t>
  </si>
  <si>
    <t>Olofström</t>
  </si>
  <si>
    <t>2034</t>
  </si>
  <si>
    <t>Orsa</t>
  </si>
  <si>
    <t>1421</t>
  </si>
  <si>
    <t>Orust</t>
  </si>
  <si>
    <t>1273</t>
  </si>
  <si>
    <t>Osby</t>
  </si>
  <si>
    <t>0882</t>
  </si>
  <si>
    <t>Oskarshamn</t>
  </si>
  <si>
    <t>2121</t>
  </si>
  <si>
    <t>Ovanåker</t>
  </si>
  <si>
    <t>0481</t>
  </si>
  <si>
    <t>Oxelösund</t>
  </si>
  <si>
    <t>2521</t>
  </si>
  <si>
    <t>Pajala</t>
  </si>
  <si>
    <t>1402</t>
  </si>
  <si>
    <t>Partille</t>
  </si>
  <si>
    <t>1275</t>
  </si>
  <si>
    <t>Perstorp</t>
  </si>
  <si>
    <t>2581</t>
  </si>
  <si>
    <t>Piteå</t>
  </si>
  <si>
    <t>2303</t>
  </si>
  <si>
    <t>Ragunda</t>
  </si>
  <si>
    <t>2409</t>
  </si>
  <si>
    <t>Robertsfors</t>
  </si>
  <si>
    <t>1081</t>
  </si>
  <si>
    <t>Ronneby</t>
  </si>
  <si>
    <t>2031</t>
  </si>
  <si>
    <t>Rättvik</t>
  </si>
  <si>
    <t>1981</t>
  </si>
  <si>
    <t>Sala</t>
  </si>
  <si>
    <t>0128</t>
  </si>
  <si>
    <t>Salem</t>
  </si>
  <si>
    <t>2181</t>
  </si>
  <si>
    <t>Sandviken</t>
  </si>
  <si>
    <t>0191</t>
  </si>
  <si>
    <t>Sigtuna</t>
  </si>
  <si>
    <t>1291</t>
  </si>
  <si>
    <t>Simrishamn</t>
  </si>
  <si>
    <t>1265</t>
  </si>
  <si>
    <t>Sjöbo</t>
  </si>
  <si>
    <t>1495</t>
  </si>
  <si>
    <t>Skara</t>
  </si>
  <si>
    <t>2482</t>
  </si>
  <si>
    <t>Skellefteå</t>
  </si>
  <si>
    <t>1904</t>
  </si>
  <si>
    <t>Skinnskatteberg</t>
  </si>
  <si>
    <t>1264</t>
  </si>
  <si>
    <t>Skurup</t>
  </si>
  <si>
    <t>1496</t>
  </si>
  <si>
    <t>Skövde</t>
  </si>
  <si>
    <t>2061</t>
  </si>
  <si>
    <t>Smedjebacken</t>
  </si>
  <si>
    <t>2283</t>
  </si>
  <si>
    <t>Sollefteå</t>
  </si>
  <si>
    <t>0163</t>
  </si>
  <si>
    <t>Sollentuna</t>
  </si>
  <si>
    <t>0184</t>
  </si>
  <si>
    <t>Solna</t>
  </si>
  <si>
    <t>2422</t>
  </si>
  <si>
    <t>Sorsele</t>
  </si>
  <si>
    <t>1427</t>
  </si>
  <si>
    <t>Sotenäs</t>
  </si>
  <si>
    <t>1230</t>
  </si>
  <si>
    <t>Staffanstorp</t>
  </si>
  <si>
    <t>1415</t>
  </si>
  <si>
    <t>Stenungsund</t>
  </si>
  <si>
    <t>0180</t>
  </si>
  <si>
    <t>Stockholm</t>
  </si>
  <si>
    <t>1760</t>
  </si>
  <si>
    <t>Storfors</t>
  </si>
  <si>
    <t>2421</t>
  </si>
  <si>
    <t>Storuman</t>
  </si>
  <si>
    <t>0486</t>
  </si>
  <si>
    <t>Strängnäs</t>
  </si>
  <si>
    <t>1486</t>
  </si>
  <si>
    <t>Strömstad</t>
  </si>
  <si>
    <t>2313</t>
  </si>
  <si>
    <t>Strömsund</t>
  </si>
  <si>
    <t>0183</t>
  </si>
  <si>
    <t>Sundbyberg</t>
  </si>
  <si>
    <t>2281</t>
  </si>
  <si>
    <t>Sundsvall</t>
  </si>
  <si>
    <t>1766</t>
  </si>
  <si>
    <t>Sunne</t>
  </si>
  <si>
    <t>1907</t>
  </si>
  <si>
    <t>Surahammar</t>
  </si>
  <si>
    <t>1214</t>
  </si>
  <si>
    <t>Svalöv</t>
  </si>
  <si>
    <t>1263</t>
  </si>
  <si>
    <t>Svedala</t>
  </si>
  <si>
    <t>1465</t>
  </si>
  <si>
    <t>Svenljunga</t>
  </si>
  <si>
    <t>1785</t>
  </si>
  <si>
    <t>Säffle</t>
  </si>
  <si>
    <t>2082</t>
  </si>
  <si>
    <t>Säter</t>
  </si>
  <si>
    <t>0684</t>
  </si>
  <si>
    <t>Sävsjö</t>
  </si>
  <si>
    <t>2182</t>
  </si>
  <si>
    <t>Söderhamn</t>
  </si>
  <si>
    <t>0582</t>
  </si>
  <si>
    <t>Söderköping</t>
  </si>
  <si>
    <t>0181</t>
  </si>
  <si>
    <t>Södertälje</t>
  </si>
  <si>
    <t>1083</t>
  </si>
  <si>
    <t>Sölvesborg</t>
  </si>
  <si>
    <t>1435</t>
  </si>
  <si>
    <t>Tanum</t>
  </si>
  <si>
    <t>1472</t>
  </si>
  <si>
    <t>Tibro</t>
  </si>
  <si>
    <t>1498</t>
  </si>
  <si>
    <t>Tidaholm</t>
  </si>
  <si>
    <t>0360</t>
  </si>
  <si>
    <t>Tierp</t>
  </si>
  <si>
    <t>2262</t>
  </si>
  <si>
    <t>Timrå</t>
  </si>
  <si>
    <t>0763</t>
  </si>
  <si>
    <t>Tingsryd</t>
  </si>
  <si>
    <t>1419</t>
  </si>
  <si>
    <t>Tjörn</t>
  </si>
  <si>
    <t>1270</t>
  </si>
  <si>
    <t>Tomelilla</t>
  </si>
  <si>
    <t>1737</t>
  </si>
  <si>
    <t>Torsby</t>
  </si>
  <si>
    <t>0834</t>
  </si>
  <si>
    <t>Torsås</t>
  </si>
  <si>
    <t>1452</t>
  </si>
  <si>
    <t>Tranemo</t>
  </si>
  <si>
    <t>0687</t>
  </si>
  <si>
    <t>Tranås</t>
  </si>
  <si>
    <t>1287</t>
  </si>
  <si>
    <t>Trelleborg</t>
  </si>
  <si>
    <t>1488</t>
  </si>
  <si>
    <t>Trollhättan</t>
  </si>
  <si>
    <t>0488</t>
  </si>
  <si>
    <t>Trosa</t>
  </si>
  <si>
    <t>0138</t>
  </si>
  <si>
    <t>Tyresö</t>
  </si>
  <si>
    <t>0160</t>
  </si>
  <si>
    <t>Täby</t>
  </si>
  <si>
    <t>1473</t>
  </si>
  <si>
    <t>Töreboda</t>
  </si>
  <si>
    <t>1485</t>
  </si>
  <si>
    <t>Uddevalla</t>
  </si>
  <si>
    <t>1491</t>
  </si>
  <si>
    <t>Ulricehamn</t>
  </si>
  <si>
    <t>2480</t>
  </si>
  <si>
    <t>Umeå</t>
  </si>
  <si>
    <t>0114</t>
  </si>
  <si>
    <t>Upplands Väsby</t>
  </si>
  <si>
    <t>0139</t>
  </si>
  <si>
    <t>Upplands-Bro</t>
  </si>
  <si>
    <t>0380</t>
  </si>
  <si>
    <t>Uppsala</t>
  </si>
  <si>
    <t>0760</t>
  </si>
  <si>
    <t>Uppvidinge</t>
  </si>
  <si>
    <t>0584</t>
  </si>
  <si>
    <t>Vadstena</t>
  </si>
  <si>
    <t>0665</t>
  </si>
  <si>
    <t>Vaggeryd</t>
  </si>
  <si>
    <t>0563</t>
  </si>
  <si>
    <t>Valdemarsvik</t>
  </si>
  <si>
    <t>0115</t>
  </si>
  <si>
    <t>Vallentuna</t>
  </si>
  <si>
    <t>2021</t>
  </si>
  <si>
    <t>Vansbro</t>
  </si>
  <si>
    <t>1470</t>
  </si>
  <si>
    <t>Vara</t>
  </si>
  <si>
    <t>1383</t>
  </si>
  <si>
    <t>Varberg</t>
  </si>
  <si>
    <t>0187</t>
  </si>
  <si>
    <t>Vaxholm</t>
  </si>
  <si>
    <t>1233</t>
  </si>
  <si>
    <t>Vellinge</t>
  </si>
  <si>
    <t>0685</t>
  </si>
  <si>
    <t>Vetlanda</t>
  </si>
  <si>
    <t>2462</t>
  </si>
  <si>
    <t>Vilhelmina</t>
  </si>
  <si>
    <t>0884</t>
  </si>
  <si>
    <t>Vimmerby</t>
  </si>
  <si>
    <t>2404</t>
  </si>
  <si>
    <t>Vindeln</t>
  </si>
  <si>
    <t>0428</t>
  </si>
  <si>
    <t>Vingåker</t>
  </si>
  <si>
    <t>1442</t>
  </si>
  <si>
    <t>Vårgårda</t>
  </si>
  <si>
    <t>1487</t>
  </si>
  <si>
    <t>Vänersborg</t>
  </si>
  <si>
    <t>2460</t>
  </si>
  <si>
    <t>Vännäs</t>
  </si>
  <si>
    <t>0120</t>
  </si>
  <si>
    <t>Värmdö</t>
  </si>
  <si>
    <t>0683</t>
  </si>
  <si>
    <t>Värnamo</t>
  </si>
  <si>
    <t>0883</t>
  </si>
  <si>
    <t>Västervik</t>
  </si>
  <si>
    <t>1980</t>
  </si>
  <si>
    <t>Västerås</t>
  </si>
  <si>
    <t>0780</t>
  </si>
  <si>
    <t>Växjö</t>
  </si>
  <si>
    <t>0512</t>
  </si>
  <si>
    <t>Ydre</t>
  </si>
  <si>
    <t>1286</t>
  </si>
  <si>
    <t>Ystad</t>
  </si>
  <si>
    <t>1492</t>
  </si>
  <si>
    <t>Åmål</t>
  </si>
  <si>
    <t>2260</t>
  </si>
  <si>
    <t>Ånge</t>
  </si>
  <si>
    <t>2321</t>
  </si>
  <si>
    <t>Åre</t>
  </si>
  <si>
    <t>1765</t>
  </si>
  <si>
    <t>Årjäng</t>
  </si>
  <si>
    <t>2463</t>
  </si>
  <si>
    <t>Åsele</t>
  </si>
  <si>
    <t>1277</t>
  </si>
  <si>
    <t>Åstorp</t>
  </si>
  <si>
    <t>0561</t>
  </si>
  <si>
    <t>Åtvidaberg</t>
  </si>
  <si>
    <t>0765</t>
  </si>
  <si>
    <t>Älmhult</t>
  </si>
  <si>
    <t>2039</t>
  </si>
  <si>
    <t>Älvdalen</t>
  </si>
  <si>
    <t>0319</t>
  </si>
  <si>
    <t>Älvkarleby</t>
  </si>
  <si>
    <t>2560</t>
  </si>
  <si>
    <t>Älvsbyn</t>
  </si>
  <si>
    <t>1292</t>
  </si>
  <si>
    <t>Ängelholm</t>
  </si>
  <si>
    <t>1407</t>
  </si>
  <si>
    <t>Öckerö</t>
  </si>
  <si>
    <t>0509</t>
  </si>
  <si>
    <t>Ödeshög</t>
  </si>
  <si>
    <t>1880</t>
  </si>
  <si>
    <t>Örebro</t>
  </si>
  <si>
    <t>1257</t>
  </si>
  <si>
    <t>Örkelljunga</t>
  </si>
  <si>
    <t>2284</t>
  </si>
  <si>
    <t>Örnsköldsvik</t>
  </si>
  <si>
    <t>2380</t>
  </si>
  <si>
    <t>Östersund</t>
  </si>
  <si>
    <t>0117</t>
  </si>
  <si>
    <t>Österåker</t>
  </si>
  <si>
    <t>0382</t>
  </si>
  <si>
    <t>Östhammar</t>
  </si>
  <si>
    <t>1256</t>
  </si>
  <si>
    <t>Östra Göinge</t>
  </si>
  <si>
    <t>2513</t>
  </si>
  <si>
    <t>Överkalix</t>
  </si>
  <si>
    <t>2518</t>
  </si>
  <si>
    <t>Övertorneå</t>
  </si>
  <si>
    <t>Andel (%) män som arbetar som brandpersonal i utryckningstjänst</t>
  </si>
  <si>
    <t>A</t>
  </si>
  <si>
    <t>Summa av B</t>
  </si>
  <si>
    <t>Esri Pivot Table 1'!Esri Pivot Table 1</t>
  </si>
  <si>
    <t>ColumnIndex</t>
  </si>
  <si>
    <t>Name</t>
  </si>
  <si>
    <t>Alias</t>
  </si>
  <si>
    <t>VisibleOnMapTip</t>
  </si>
  <si>
    <t>ChangeIndicator</t>
  </si>
  <si>
    <t>LookupColumn</t>
  </si>
  <si>
    <t>ColumnId</t>
  </si>
  <si>
    <t>FieldType</t>
  </si>
  <si>
    <t>f1</t>
  </si>
  <si>
    <t>f2</t>
  </si>
  <si>
    <t>String</t>
  </si>
  <si>
    <t>Integer</t>
  </si>
  <si>
    <t>ObjectId</t>
  </si>
  <si>
    <t>Hash</t>
  </si>
  <si>
    <t>Shape</t>
  </si>
  <si>
    <t>H13408153904616292003</t>
  </si>
  <si>
    <t>H8835005555725144442</t>
  </si>
  <si>
    <t>H2559168546908084444</t>
  </si>
  <si>
    <t>H3666826213348022365</t>
  </si>
  <si>
    <t>H3913309310763123462</t>
  </si>
  <si>
    <t>H12976263061290446514</t>
  </si>
  <si>
    <t>H17199086896396940946</t>
  </si>
  <si>
    <t>H14761448317945462758</t>
  </si>
  <si>
    <t>H8782329462227898527</t>
  </si>
  <si>
    <t>H4746660110640941095</t>
  </si>
  <si>
    <t>H17281711559994900246</t>
  </si>
  <si>
    <t>H7494783401366772011</t>
  </si>
  <si>
    <t>H2966913004590570049</t>
  </si>
  <si>
    <t>H9097015866843204283</t>
  </si>
  <si>
    <t>H16770792216665722996</t>
  </si>
  <si>
    <t>H463547050555510951</t>
  </si>
  <si>
    <t>H11065000036274551000</t>
  </si>
  <si>
    <t>H15662440662916646652</t>
  </si>
  <si>
    <t>H12490342010110522418</t>
  </si>
  <si>
    <t>H6250891648664039008</t>
  </si>
  <si>
    <t>H2673100651042213617</t>
  </si>
  <si>
    <t>H4607887253707821391</t>
  </si>
  <si>
    <t>H13245199980370009789</t>
  </si>
  <si>
    <t>H11241361187875793978</t>
  </si>
  <si>
    <t>H8319780120527028018</t>
  </si>
  <si>
    <t>H7605891480714820136</t>
  </si>
  <si>
    <t>H12343921708953163993</t>
  </si>
  <si>
    <t>H1597904939583976831</t>
  </si>
  <si>
    <t>H14613570212922210566</t>
  </si>
  <si>
    <t>H9859217126314009165</t>
  </si>
  <si>
    <t>H5172987695597903039</t>
  </si>
  <si>
    <t>H5487087266092283519</t>
  </si>
  <si>
    <t>H17013186766653849844</t>
  </si>
  <si>
    <t>H1422844823127447937</t>
  </si>
  <si>
    <t>H17954448558056649562</t>
  </si>
  <si>
    <t>H4561895309250151195</t>
  </si>
  <si>
    <t>H2815921342683559955</t>
  </si>
  <si>
    <t>H11134180875462234165</t>
  </si>
  <si>
    <t>H6271509665190536247</t>
  </si>
  <si>
    <t>H4335472010230865352</t>
  </si>
  <si>
    <t>H13502031048617962319</t>
  </si>
  <si>
    <t>H1533212859473949268</t>
  </si>
  <si>
    <t>H17370032369593753057</t>
  </si>
  <si>
    <t>H2618642077922436303</t>
  </si>
  <si>
    <t>H10390823665581759368</t>
  </si>
  <si>
    <t>H9105516532683229064</t>
  </si>
  <si>
    <t>H5021103222524693430</t>
  </si>
  <si>
    <t>H16778202787559045230</t>
  </si>
  <si>
    <t>H11363619839119429164</t>
  </si>
  <si>
    <t>H4788974622750098709</t>
  </si>
  <si>
    <t>H7522156578634190356</t>
  </si>
  <si>
    <t>H13278036565746661352</t>
  </si>
  <si>
    <t>H4339202301042961072</t>
  </si>
  <si>
    <t>H14397921114804968010</t>
  </si>
  <si>
    <t>H9585071647673411544</t>
  </si>
  <si>
    <t>H741966372650619013</t>
  </si>
  <si>
    <t>H4148105985872342450</t>
  </si>
  <si>
    <t>H13197270399984701967</t>
  </si>
  <si>
    <t>H1622777679507779591</t>
  </si>
  <si>
    <t>H14677696874662251190</t>
  </si>
  <si>
    <t>H6140140820416150983</t>
  </si>
  <si>
    <t>H9265314170737793374</t>
  </si>
  <si>
    <t>H808865174787301051</t>
  </si>
  <si>
    <t>H15290586465594252153</t>
  </si>
  <si>
    <t>H413216470519505290</t>
  </si>
  <si>
    <t>H13942906593042087953</t>
  </si>
  <si>
    <t>H16086334764250785980</t>
  </si>
  <si>
    <t>H376020406500314841</t>
  </si>
  <si>
    <t>H11021913209268550298</t>
  </si>
  <si>
    <t>H7395967284036495303</t>
  </si>
  <si>
    <t>H14084307269163790818</t>
  </si>
  <si>
    <t>H8305772135178666054</t>
  </si>
  <si>
    <t>H17583743270269781217</t>
  </si>
  <si>
    <t>H14848246951337441330</t>
  </si>
  <si>
    <t>H7413506270174965333</t>
  </si>
  <si>
    <t>H17543704843539379817</t>
  </si>
  <si>
    <t>H2807215586712353911</t>
  </si>
  <si>
    <t>H95987370446587813</t>
  </si>
  <si>
    <t>H2597408912276129588</t>
  </si>
  <si>
    <t>H7290072602322548404</t>
  </si>
  <si>
    <t>H16724473835037505059</t>
  </si>
  <si>
    <t>H3688148984293232775</t>
  </si>
  <si>
    <t>H862095740939437129</t>
  </si>
  <si>
    <t>H7152128464798111981</t>
  </si>
  <si>
    <t>H12543374646372206660</t>
  </si>
  <si>
    <t>H3032812298585871581</t>
  </si>
  <si>
    <t>H12943268351979561711</t>
  </si>
  <si>
    <t>H6659605756667155188</t>
  </si>
  <si>
    <t>H6005033883780123754</t>
  </si>
  <si>
    <t>H1167538909912117836</t>
  </si>
  <si>
    <t>H10718046796343152784</t>
  </si>
  <si>
    <t>H15078974941531236103</t>
  </si>
  <si>
    <t>H14538731007135040213</t>
  </si>
  <si>
    <t>H1096625956791721988</t>
  </si>
  <si>
    <t>H1349853465556055659</t>
  </si>
  <si>
    <t>H10502538332739652522</t>
  </si>
  <si>
    <t>H5440986635199409246</t>
  </si>
  <si>
    <t>H5255107848933717080</t>
  </si>
  <si>
    <t>H12538315409485900248</t>
  </si>
  <si>
    <t>H9877633087695015409</t>
  </si>
  <si>
    <t>H17166224336583744484</t>
  </si>
  <si>
    <t>H13164317245197099900</t>
  </si>
  <si>
    <t>H987102915862428841</t>
  </si>
  <si>
    <t>H12778859428460205046</t>
  </si>
  <si>
    <t>H14890051233651536949</t>
  </si>
  <si>
    <t>H18400957940351413277</t>
  </si>
  <si>
    <t>H1168303721243643193</t>
  </si>
  <si>
    <t>H4851860352307678768</t>
  </si>
  <si>
    <t>H14596606117113327884</t>
  </si>
  <si>
    <t>H2317049240975043114</t>
  </si>
  <si>
    <t>H9790266799162773234</t>
  </si>
  <si>
    <t>H12546528368225219800</t>
  </si>
  <si>
    <t>H11914245011589233484</t>
  </si>
  <si>
    <t>H6804721252888955612</t>
  </si>
  <si>
    <t>H9713932338215740728</t>
  </si>
  <si>
    <t>H14443503936040840852</t>
  </si>
  <si>
    <t>H5700008320149410793</t>
  </si>
  <si>
    <t>H5860386008700057659</t>
  </si>
  <si>
    <t>H4868009963398380850</t>
  </si>
  <si>
    <t>H8073856337836464374</t>
  </si>
  <si>
    <t>H6336524812158574663</t>
  </si>
  <si>
    <t>H2817847831351412705</t>
  </si>
  <si>
    <t>H11973793722911524191</t>
  </si>
  <si>
    <t>H7103985370305646179</t>
  </si>
  <si>
    <t>H18123333408447921331</t>
  </si>
  <si>
    <t>H9771548328932578916</t>
  </si>
  <si>
    <t>H8133750744202897200</t>
  </si>
  <si>
    <t>H15155423063389925001</t>
  </si>
  <si>
    <t>H2028860354302157715</t>
  </si>
  <si>
    <t>H12624340496587362069</t>
  </si>
  <si>
    <t>H3109117511018258908</t>
  </si>
  <si>
    <t>H3512484747287829771</t>
  </si>
  <si>
    <t>H17041566210585577773</t>
  </si>
  <si>
    <t>H2938093206541731897</t>
  </si>
  <si>
    <t>H13182994332254093112</t>
  </si>
  <si>
    <t>H7871794001131950587</t>
  </si>
  <si>
    <t>H10897554397704563649</t>
  </si>
  <si>
    <t>H101716230748733705</t>
  </si>
  <si>
    <t>H4883450129909714698</t>
  </si>
  <si>
    <t>H8999154207916980565</t>
  </si>
  <si>
    <t>H13520213201750489796</t>
  </si>
  <si>
    <t>H11067917023552322699</t>
  </si>
  <si>
    <t>H10506609936415828399</t>
  </si>
  <si>
    <t>H6486784020737142854</t>
  </si>
  <si>
    <t>H12403626937244479037</t>
  </si>
  <si>
    <t>H2369978807444385222</t>
  </si>
  <si>
    <t>H13688614336088246116</t>
  </si>
  <si>
    <t>H6817784082961906103</t>
  </si>
  <si>
    <t>H15147276921369149741</t>
  </si>
  <si>
    <t>H15445534352222360695</t>
  </si>
  <si>
    <t>H1281043071738212760</t>
  </si>
  <si>
    <t>H6004960001921710464</t>
  </si>
  <si>
    <t>H9496504599761474108</t>
  </si>
  <si>
    <t>H9102355582171791016</t>
  </si>
  <si>
    <t>H10827108787071752311</t>
  </si>
  <si>
    <t>H780484796053939970</t>
  </si>
  <si>
    <t>H9501553122204989080</t>
  </si>
  <si>
    <t>H7935502092408182644</t>
  </si>
  <si>
    <t>H10647907247891639941</t>
  </si>
  <si>
    <t>H2455426332857468437</t>
  </si>
  <si>
    <t>H10280047358043137465</t>
  </si>
  <si>
    <t>H18384006248771603793</t>
  </si>
  <si>
    <t>H10072900230644699568</t>
  </si>
  <si>
    <t>H7439312932121996765</t>
  </si>
  <si>
    <t>H2474068852702068856</t>
  </si>
  <si>
    <t>H17775082941172390483</t>
  </si>
  <si>
    <t>H791428821038267439</t>
  </si>
  <si>
    <t>H3425513705063029155</t>
  </si>
  <si>
    <t>H15616628034959526054</t>
  </si>
  <si>
    <t>H3903186285072426035</t>
  </si>
  <si>
    <t>H17187015753387572655</t>
  </si>
  <si>
    <t>H9771901508671338350</t>
  </si>
  <si>
    <t>H14747673110330918364</t>
  </si>
  <si>
    <t>H374220130966083446</t>
  </si>
  <si>
    <t>H15126567622125391035</t>
  </si>
  <si>
    <t>H1597751294892806316</t>
  </si>
  <si>
    <t>H6588136572262864181</t>
  </si>
  <si>
    <t>H2631703454782306883</t>
  </si>
  <si>
    <t>H17214823396841432006</t>
  </si>
  <si>
    <t>H12793829829707391932</t>
  </si>
  <si>
    <t>H5451693409159634331</t>
  </si>
  <si>
    <t>H17869769640002748471</t>
  </si>
  <si>
    <t>H17085332632416102197</t>
  </si>
  <si>
    <t>H2311630532673029742</t>
  </si>
  <si>
    <t>H1351167220787935183</t>
  </si>
  <si>
    <t>H14327805088649994084</t>
  </si>
  <si>
    <t>H4274199602268532951</t>
  </si>
  <si>
    <t>H7273040752097485121</t>
  </si>
  <si>
    <t>H16088101821987895835</t>
  </si>
  <si>
    <t>H8996984021844051451</t>
  </si>
  <si>
    <t>H5053928596388793171</t>
  </si>
  <si>
    <t>H11979065157797563677</t>
  </si>
  <si>
    <t>H61258514473147988</t>
  </si>
  <si>
    <t>H17341210577959529034</t>
  </si>
  <si>
    <t>H13541120727831555592</t>
  </si>
  <si>
    <t>H11233827528556703633</t>
  </si>
  <si>
    <t>H10212793712042182747</t>
  </si>
  <si>
    <t>H1852748816948412090</t>
  </si>
  <si>
    <t>H11582368153849796626</t>
  </si>
  <si>
    <t>H5286854293324336973</t>
  </si>
  <si>
    <t>H17026379764935052791</t>
  </si>
  <si>
    <t>H4645004117930261468</t>
  </si>
  <si>
    <t>H977583689484289317</t>
  </si>
  <si>
    <t>H14049293520960417928</t>
  </si>
  <si>
    <t>H13875508180152332822</t>
  </si>
  <si>
    <t>H5046092967535165828</t>
  </si>
  <si>
    <t>H17989528664410294723</t>
  </si>
  <si>
    <t>H935081451559737216</t>
  </si>
  <si>
    <t>H334936973185917374</t>
  </si>
  <si>
    <t>H8756857419436661959</t>
  </si>
  <si>
    <t>H496100587617853172</t>
  </si>
  <si>
    <t>H373588616945125945</t>
  </si>
  <si>
    <t>H14777755511695445102</t>
  </si>
  <si>
    <t>H17056817490611303065</t>
  </si>
  <si>
    <t>H3225668110715249705</t>
  </si>
  <si>
    <t>H4095538133204164802</t>
  </si>
  <si>
    <t>H4830252792861099422</t>
  </si>
  <si>
    <t>H3253515229061733218</t>
  </si>
  <si>
    <t>H9705932341298262185</t>
  </si>
  <si>
    <t>H9081441268492572011</t>
  </si>
  <si>
    <t>H8777818789787355996</t>
  </si>
  <si>
    <t>H3480613633519245466</t>
  </si>
  <si>
    <t>H17960158433903917599</t>
  </si>
  <si>
    <t>H5856148387604460551</t>
  </si>
  <si>
    <t>H159689587925727697</t>
  </si>
  <si>
    <t>H18274821881198312279</t>
  </si>
  <si>
    <t>H12351410362650094638</t>
  </si>
  <si>
    <t>H12837914255003933793</t>
  </si>
  <si>
    <t>H16189854567439263769</t>
  </si>
  <si>
    <t>H14978410377602963377</t>
  </si>
  <si>
    <t>H2312303777139233840</t>
  </si>
  <si>
    <t>H6391834600144758562</t>
  </si>
  <si>
    <t>H2718591775241395465</t>
  </si>
  <si>
    <t>H7515503244784918642</t>
  </si>
  <si>
    <t>H11305300719502578901</t>
  </si>
  <si>
    <t>H6385743830144197422</t>
  </si>
  <si>
    <t>H13056203192025139262</t>
  </si>
  <si>
    <t>H15035990738093698357</t>
  </si>
  <si>
    <t>H13105139952591813017</t>
  </si>
  <si>
    <t>H8154118802535332354</t>
  </si>
  <si>
    <t>H11290257099260561290</t>
  </si>
  <si>
    <t>H16243524092798050623</t>
  </si>
  <si>
    <t>H6410674738530893021</t>
  </si>
  <si>
    <t>H758718545352478017</t>
  </si>
  <si>
    <t>H15168875569306963187</t>
  </si>
  <si>
    <t>H9097184044272550904</t>
  </si>
  <si>
    <t>H14521882955594083423</t>
  </si>
  <si>
    <t>H11513575089868757305</t>
  </si>
  <si>
    <t>H11136036082904880047</t>
  </si>
  <si>
    <t>H12852172774261898204</t>
  </si>
  <si>
    <t>H5600587319019694675</t>
  </si>
  <si>
    <t>H6293281308446375400</t>
  </si>
  <si>
    <t>H4424741158639342582</t>
  </si>
  <si>
    <t>H4976119833247775174</t>
  </si>
  <si>
    <t>H3189234390994503710</t>
  </si>
  <si>
    <t>H4383257285514465801</t>
  </si>
  <si>
    <t>H9912452739417314446</t>
  </si>
  <si>
    <t>H13616198819788081300</t>
  </si>
  <si>
    <t>H1435469296452468573</t>
  </si>
  <si>
    <t>H16553939011298079231</t>
  </si>
  <si>
    <t>H8180249216294656933</t>
  </si>
  <si>
    <t>H15207351035045302045</t>
  </si>
  <si>
    <t>H14897294186062639268</t>
  </si>
  <si>
    <t>H6495835772370400291</t>
  </si>
  <si>
    <t>H1670026732387193683</t>
  </si>
  <si>
    <t>H3669615897670370109</t>
  </si>
  <si>
    <t>H10154179873543174025</t>
  </si>
  <si>
    <t>H4115573684022568350</t>
  </si>
  <si>
    <t>H17663222089771468910</t>
  </si>
  <si>
    <t>H17461009534718063826</t>
  </si>
  <si>
    <t>H1122131522877621115</t>
  </si>
  <si>
    <t>H3052673264031543798</t>
  </si>
  <si>
    <t>H12812916443631096292</t>
  </si>
  <si>
    <t>H12178184673479451080</t>
  </si>
  <si>
    <t>H6715843859201076777</t>
  </si>
  <si>
    <t>H4851532290462876140</t>
  </si>
  <si>
    <t>H4862951262534132923</t>
  </si>
  <si>
    <t>H1516176925278291840</t>
  </si>
  <si>
    <t>H18142060478486636703</t>
  </si>
  <si>
    <t>H11737124049327795474</t>
  </si>
  <si>
    <t>H399151067523829232</t>
  </si>
  <si>
    <t>H816632904452611456</t>
  </si>
  <si>
    <t>H9845552793752467161</t>
  </si>
  <si>
    <t>H14654227429416987475</t>
  </si>
  <si>
    <t>H7704345919317705440</t>
  </si>
  <si>
    <t>H5457589803427907122</t>
  </si>
  <si>
    <t>H2498786040199206575</t>
  </si>
  <si>
    <t>H1599481998007565490</t>
  </si>
  <si>
    <t>H15334072634744438153</t>
  </si>
  <si>
    <t>RowId</t>
  </si>
  <si>
    <t>IsVis</t>
  </si>
  <si>
    <t>WasVis</t>
  </si>
  <si>
    <t>Changed</t>
  </si>
  <si>
    <t>{"extentsLinked":false,"version":1}</t>
  </si>
  <si>
    <t>A10. Risk- och sårbarhetsanalyser</t>
  </si>
  <si>
    <t>Handläggningstid för räddningstjänst dvs. tid från 112 anropet ankom till första utlarmning. Mediantid i minuter.</t>
  </si>
  <si>
    <t>Handläggningstid för ambulans dvs. tid från 112 anropet ankom till första utlarmning. Mediantid i minuter.</t>
  </si>
  <si>
    <t>Andel (%) kvinnor som arbetar som brandpersonal i utryckningstjänst
Andel (%) män som arbetar som brandpersonal i utryckningstjänst</t>
  </si>
  <si>
    <t>Responstid för räddningstjänst dvs. tid från när 112 anropet ankom till första resurs är på plats. Mediantid i minuter.</t>
  </si>
  <si>
    <t>Responstid för ambulans dvs. tid från när 112 anropet ankom till första resurs är på plats. Mediantid i minuter.</t>
  </si>
  <si>
    <t>2418</t>
  </si>
  <si>
    <t>2425</t>
  </si>
  <si>
    <t>2481</t>
  </si>
  <si>
    <r>
      <t xml:space="preserve">Handläggningstid för </t>
    </r>
    <r>
      <rPr>
        <b/>
        <sz val="10"/>
        <rFont val="Calibri"/>
        <family val="2"/>
        <scheme val="minor"/>
      </rPr>
      <t>räddningstjänst</t>
    </r>
    <r>
      <rPr>
        <sz val="10"/>
        <rFont val="Calibri"/>
        <family val="2"/>
        <scheme val="minor"/>
      </rPr>
      <t>,</t>
    </r>
    <r>
      <rPr>
        <b/>
        <sz val="10"/>
        <rFont val="Calibri"/>
        <family val="2"/>
        <scheme val="minor"/>
      </rPr>
      <t xml:space="preserve"> </t>
    </r>
    <r>
      <rPr>
        <sz val="10"/>
        <rFont val="Calibri"/>
        <family val="2"/>
        <scheme val="minor"/>
      </rPr>
      <t>dvs. tid från 112 anropet ankom till första utlarmning. Mediantid i minuter.</t>
    </r>
  </si>
  <si>
    <r>
      <t xml:space="preserve">Responstid för </t>
    </r>
    <r>
      <rPr>
        <b/>
        <sz val="10"/>
        <rFont val="Calibri"/>
        <family val="2"/>
        <scheme val="minor"/>
      </rPr>
      <t>räddningstjänst</t>
    </r>
    <r>
      <rPr>
        <sz val="10"/>
        <rFont val="Calibri"/>
        <family val="2"/>
        <scheme val="minor"/>
      </rPr>
      <t>, dvs. tid från när 112 anropet ankom till första resurs är på plats. Mediantid i minuter.</t>
    </r>
  </si>
  <si>
    <r>
      <t xml:space="preserve">Responstid för </t>
    </r>
    <r>
      <rPr>
        <b/>
        <sz val="10"/>
        <rFont val="Calibri"/>
        <family val="2"/>
        <scheme val="minor"/>
      </rPr>
      <t>ambulans</t>
    </r>
    <r>
      <rPr>
        <sz val="10"/>
        <rFont val="Calibri"/>
        <family val="2"/>
        <scheme val="minor"/>
      </rPr>
      <t>, dvs. tid från när 112 anropet ankom till första resurs är på plats. Mediantid i minuter.</t>
    </r>
  </si>
  <si>
    <r>
      <t xml:space="preserve">Handläggningstid för </t>
    </r>
    <r>
      <rPr>
        <b/>
        <sz val="10"/>
        <rFont val="Calibri"/>
        <family val="2"/>
        <scheme val="minor"/>
      </rPr>
      <t>ambulans</t>
    </r>
    <r>
      <rPr>
        <sz val="10"/>
        <rFont val="Calibri"/>
        <family val="2"/>
        <scheme val="minor"/>
      </rPr>
      <t>,</t>
    </r>
    <r>
      <rPr>
        <b/>
        <sz val="10"/>
        <rFont val="Calibri"/>
        <family val="2"/>
        <scheme val="minor"/>
      </rPr>
      <t xml:space="preserve"> </t>
    </r>
    <r>
      <rPr>
        <sz val="10"/>
        <rFont val="Calibri"/>
        <family val="2"/>
        <scheme val="minor"/>
      </rPr>
      <t>dvs. tid från 112 anropet ankom till första utlarmning. Mediantid i minuter.</t>
    </r>
  </si>
  <si>
    <t>Sammanvägt värde, placering</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</si>
  <si>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</si>
  <si>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</si>
  <si>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</si>
  <si>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</si>
  <si>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</si>
  <si>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</si>
  <si>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</si>
  <si>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</si>
  <si>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</si>
  <si>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</si>
  <si>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</si>
  <si>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</si>
  <si>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</si>
  <si>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</si>
  <si>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</si>
  <si>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</si>
  <si>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</si>
  <si>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</si>
  <si>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</si>
  <si>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</si>
  <si>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</si>
  <si>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Pendlingskommun nära storstad</t>
  </si>
  <si>
    <t>Pendlingskommun nära större stad</t>
  </si>
  <si>
    <t>Storstäder</t>
  </si>
  <si>
    <t>Större stad</t>
  </si>
  <si>
    <t>Mindre stad/tätort</t>
  </si>
  <si>
    <t>Lågpendlingskommun nära större stad</t>
  </si>
  <si>
    <t>Pendlingskommun nära mindre tätort</t>
  </si>
  <si>
    <t>Landsbygdskommun</t>
  </si>
  <si>
    <t>Landsbygdskommun med besöksnäring</t>
  </si>
  <si>
    <t>+10</t>
  </si>
  <si>
    <t>Modellberäknade värden</t>
  </si>
  <si>
    <t>Trendvärden</t>
  </si>
  <si>
    <t>Sammanvägt värde – metoder</t>
  </si>
  <si>
    <r>
      <t xml:space="preserve">Det sammanvägda värdet är beräknat genom sammanvägning av de i rapporten redovisade faktiska utfallen för indikatorerna A1 Personskador, A2 Utvecklade bränder i byggnad, A3 Anmälda våldsbrott och A4 Anmälda stöld- och tillgreppsbrott. Det sammanvägda värdet har tagits fram mot bakgrund av ett önskemål om att få en samlad bild av utfallen i respektive kommun. Det är viktigt att påpeka att bakom det sammanvägda värdet kan dölja sig såväl höga som låga värden på de faktiska utfallsindikatorerna. Det sammanvägda värdet gör inte anspråk på att ge en helhetsbild av måluppfyllelsen i kommunernas verksamhet, men det ger en indikation på utfallet i kommunerna. I det presenterade sammanvägda värdet tas heller ingen hänsyn till de olika lokala förhållandena för kommunerna. 
De fyra indikatorer som ingår i det sammanfattande värdet har standardiserats för att vara jämförbara. Den kommun som har det högsta värdet för respektive indikator tilldelas värdet 100. De andra kommunerna får värden som motsvarar deras utfall i procent av den med lägst antal olyckor eller brott. En kommun med dubbelt så många olyckor eller brott som den bästa får således värdet 50.
Det sammanvägda värdet har beräknats med följande vikter:
- A1 Personskador 40 %
- A2 Utvecklade bränder i byggnad 10 %
- A3 Anmälda våldsbrott 40 %
- A4 Anmälda stöld- och tillgreppsbrott 10 %.
</t>
    </r>
    <r>
      <rPr>
        <sz val="10"/>
        <color theme="1"/>
        <rFont val="Calibri"/>
        <family val="2"/>
        <scheme val="minor"/>
      </rPr>
      <t/>
    </r>
  </si>
  <si>
    <r>
      <t xml:space="preserve">Vikterna har valts utifrån den samhällsekonomiska kostnaden som uppstår till följd av olyckor. I samhällets kostnader ingår direkta personskador och egendomsskador, och indirekta kostnader till följd av förlorad arbetstid, sjukvårdskostnader, administrationskostnader mm (se MSB, 2011, </t>
    </r>
    <r>
      <rPr>
        <i/>
        <sz val="10"/>
        <color theme="1"/>
        <rFont val="Calibri"/>
        <family val="2"/>
        <scheme val="minor"/>
      </rPr>
      <t>Samhällets kostnader för olyckor</t>
    </r>
    <r>
      <rPr>
        <sz val="10"/>
        <color theme="1"/>
        <rFont val="Calibri"/>
        <family val="2"/>
        <scheme val="minor"/>
      </rPr>
      <t xml:space="preserve">, nr. 340).
I indexet finns två indikatorer som är förknippade med olyckor: A1 Personskador och A2 Utvecklade bränder i byggnad. Summerar man samtliga personskador erhålls beloppet 49,7 miljarder kronor, vilket kan associeras med indikatorn A1 Personskador. Ett monetärt värde för indikatorn A2 Utvecklade bränder i byggnad erhålls genom att dra av brändernas personskador från brändernas totalskador, vilket ger 5,5 miljarder kronor. Det betyder med andra ord att det inte känns rimligt att sätta lika vikter för A1 och A2. Eftersom det endast finns en undersökning gjord och eftersom siffrorna är från endast ett år, 2005, har vikterna 40 procent för A1 och 10 procent för A2 valts.
</t>
    </r>
  </si>
  <si>
    <r>
      <t xml:space="preserve">Vad gäller samhällsekonomiska kostnadsstudier för brottslighet finns en del studier gjorda i Sverige, men de gäller enstaka brottskoder eller brottsoffer och gör det inte möjligt att jämföra samtliga våldsbrott med andra brott såsom stöld- och tillgreppsbrott som är det intressanta här. Däremot finns en brittisk studie (Home Office, 2005, </t>
    </r>
    <r>
      <rPr>
        <i/>
        <sz val="10"/>
        <color theme="1"/>
        <rFont val="Calibri"/>
        <family val="2"/>
        <scheme val="minor"/>
      </rPr>
      <t>The economic and social costs of crime against individuals and households</t>
    </r>
    <r>
      <rPr>
        <sz val="10"/>
        <color theme="1"/>
        <rFont val="Calibri"/>
        <family val="2"/>
        <scheme val="minor"/>
      </rPr>
      <t xml:space="preserve">) som redovisade beräkningar per brott. Om de brittiska värden omräknas till en svensk fördelning av brottsligheten finner man att våldsbrotten står för en kostnadsandel om 77 procent och stöld- och tillgreppsbrott för 23 procent, vilket betyder att det inte är rimligt att använda lika vikter. Det resonemanget stöds av liknande beräkningar som har gjorts med hjälp av en amerikansk cost-of-illness-studie om kostnader för brott (Cohen, 2000, </t>
    </r>
    <r>
      <rPr>
        <i/>
        <sz val="10"/>
        <color theme="1"/>
        <rFont val="Calibri"/>
        <family val="2"/>
        <scheme val="minor"/>
      </rPr>
      <t>Measuring the Costs and Benefits of Crime and Justice</t>
    </r>
    <r>
      <rPr>
        <sz val="10"/>
        <color theme="1"/>
        <rFont val="Calibri"/>
        <family val="2"/>
        <scheme val="minor"/>
      </rPr>
      <t xml:space="preserve">, Criminal Justice). Resultatet av den beräkningen är att våldsbrottens andel är ca 91 procent och stöld- och tillgreppsbrottens 9 procent. Utifrån de brittiska och amerikanska resultaten har vikterna 40 procent för A3 och 10 procent för A4 valts. Vilka vikter som tilldelas en viss indikator kan alltid diskuteras och självklart leder en förändring av vikterna till att resultaten förändras. I rapporten redovisas enbart det sammanvägda värdet i form av kommunens placering i förhållande till alla andra kommuner. Det ska också nämnas att det finns ett flertal metoder att beräkna sammanvägda värden (index) på och att metoderna ger lite olika resultat.
</t>
    </r>
  </si>
  <si>
    <t>Antal sjukhusvårdade (inskrivna på sjukhus minst ett dygn) till följd av oavsiktliga skador (olyckor) per 1 000 invånare</t>
  </si>
  <si>
    <t>Fler än</t>
  </si>
  <si>
    <t>-19</t>
  </si>
  <si>
    <t>(-3)</t>
  </si>
  <si>
    <t>(-5)</t>
  </si>
  <si>
    <t>-32</t>
  </si>
  <si>
    <t>-13</t>
  </si>
  <si>
    <t>-10</t>
  </si>
  <si>
    <t>(+2)</t>
  </si>
  <si>
    <t>-22</t>
  </si>
  <si>
    <t>(-7)</t>
  </si>
  <si>
    <t>-23</t>
  </si>
  <si>
    <t>(+4)</t>
  </si>
  <si>
    <t>-21</t>
  </si>
  <si>
    <t>(-4)</t>
  </si>
  <si>
    <t>-6</t>
  </si>
  <si>
    <t>(+6)</t>
  </si>
  <si>
    <t>-18</t>
  </si>
  <si>
    <t>-25</t>
  </si>
  <si>
    <t>+19</t>
  </si>
  <si>
    <t>-9</t>
  </si>
  <si>
    <t>-20</t>
  </si>
  <si>
    <t>-14</t>
  </si>
  <si>
    <t>-26</t>
  </si>
  <si>
    <t>-16</t>
  </si>
  <si>
    <t>(-1)</t>
  </si>
  <si>
    <t>(-8)</t>
  </si>
  <si>
    <t>(+5)</t>
  </si>
  <si>
    <t>-8</t>
  </si>
  <si>
    <t>-11</t>
  </si>
  <si>
    <t>-15</t>
  </si>
  <si>
    <t>+7</t>
  </si>
  <si>
    <t>+11</t>
  </si>
  <si>
    <t>(-21)</t>
  </si>
  <si>
    <t>-30</t>
  </si>
  <si>
    <t>+26</t>
  </si>
  <si>
    <t>(+10)</t>
  </si>
  <si>
    <t>(+1)</t>
  </si>
  <si>
    <t>-5</t>
  </si>
  <si>
    <t>-34</t>
  </si>
  <si>
    <t>-17</t>
  </si>
  <si>
    <t>(-2)</t>
  </si>
  <si>
    <t>(-12)</t>
  </si>
  <si>
    <t>-12</t>
  </si>
  <si>
    <t>+25</t>
  </si>
  <si>
    <t>+9</t>
  </si>
  <si>
    <t>+14</t>
  </si>
  <si>
    <t>-27</t>
  </si>
  <si>
    <t>-28</t>
  </si>
  <si>
    <t>+21</t>
  </si>
  <si>
    <t>-7</t>
  </si>
  <si>
    <t>(-9)</t>
  </si>
  <si>
    <t>-37</t>
  </si>
  <si>
    <t>-4</t>
  </si>
  <si>
    <t>-33</t>
  </si>
  <si>
    <t>(-11)</t>
  </si>
  <si>
    <t>-3</t>
  </si>
  <si>
    <t>(-6)</t>
  </si>
  <si>
    <t>+17</t>
  </si>
  <si>
    <t>+12</t>
  </si>
  <si>
    <t>(-17)</t>
  </si>
  <si>
    <t>(-19)</t>
  </si>
  <si>
    <t>+6</t>
  </si>
  <si>
    <t>(-14)</t>
  </si>
  <si>
    <t>(+8)</t>
  </si>
  <si>
    <t>(-10)</t>
  </si>
  <si>
    <t>(+13)</t>
  </si>
  <si>
    <t>(+22)</t>
  </si>
  <si>
    <t>-29</t>
  </si>
  <si>
    <t>+3</t>
  </si>
  <si>
    <t>(+14)</t>
  </si>
  <si>
    <t>(+3)</t>
  </si>
  <si>
    <t>(-13)</t>
  </si>
  <si>
    <t>Min – Max</t>
  </si>
  <si>
    <t>(+12)</t>
  </si>
  <si>
    <t>(+7)</t>
  </si>
  <si>
    <t>(+27)</t>
  </si>
  <si>
    <t>(+9)</t>
  </si>
  <si>
    <t>(-23)</t>
  </si>
  <si>
    <t>(+18)</t>
  </si>
  <si>
    <t>(-16)</t>
  </si>
  <si>
    <t>(+19)</t>
  </si>
  <si>
    <t>(+15)</t>
  </si>
  <si>
    <t>(+17)</t>
  </si>
  <si>
    <t>(+11)</t>
  </si>
  <si>
    <t>(+16)</t>
  </si>
  <si>
    <t>(-18)</t>
  </si>
  <si>
    <t>(-15)</t>
  </si>
  <si>
    <t>(-25)</t>
  </si>
  <si>
    <t>(-24)</t>
  </si>
  <si>
    <t>(-20)</t>
  </si>
  <si>
    <t>(-22)</t>
  </si>
  <si>
    <t>(-28)</t>
  </si>
  <si>
    <t>(+25)</t>
  </si>
  <si>
    <t>(-26)</t>
  </si>
  <si>
    <t>(-31)</t>
  </si>
  <si>
    <t>Samverkar regionen med kommunen om insatser i väntan på ambulans (IVPA)?</t>
  </si>
  <si>
    <t>I händelserapporten redovisade IVPA-insatser (i väntan på ambulans) per 1 000 invånare</t>
  </si>
  <si>
    <r>
      <t xml:space="preserve">Denna indikator, som tidigare ingått i </t>
    </r>
    <r>
      <rPr>
        <i/>
        <sz val="10"/>
        <color theme="1"/>
        <rFont val="Calibri"/>
        <family val="2"/>
        <scheme val="minor"/>
      </rPr>
      <t>Öppna jämförelser: trygghet och säkerhet</t>
    </r>
    <r>
      <rPr>
        <sz val="10"/>
        <color theme="1"/>
        <rFont val="Calibri"/>
        <family val="2"/>
        <scheme val="minor"/>
      </rPr>
      <t>, har utgått.</t>
    </r>
  </si>
  <si>
    <t>I händelserapporten redovisade IVPA-insatser (i väntan på ambulans) per 1 000 invånare</t>
  </si>
  <si>
    <t>-35</t>
  </si>
  <si>
    <t>-31</t>
  </si>
  <si>
    <t>-1</t>
  </si>
  <si>
    <t>-2</t>
  </si>
  <si>
    <t>-43</t>
  </si>
  <si>
    <t>-38</t>
  </si>
  <si>
    <t>-45</t>
  </si>
  <si>
    <t>-40</t>
  </si>
  <si>
    <t>-36</t>
  </si>
  <si>
    <t>-46</t>
  </si>
  <si>
    <t>-39</t>
  </si>
  <si>
    <t>-55</t>
  </si>
  <si>
    <t>-56</t>
  </si>
  <si>
    <t>-41</t>
  </si>
  <si>
    <t>-42</t>
  </si>
  <si>
    <t>-50</t>
  </si>
  <si>
    <t>-52</t>
  </si>
  <si>
    <t>-44</t>
  </si>
  <si>
    <t>-51</t>
  </si>
  <si>
    <t>-47</t>
  </si>
  <si>
    <t>-54</t>
  </si>
  <si>
    <t>-48</t>
  </si>
  <si>
    <t>-53</t>
  </si>
  <si>
    <t>-49</t>
  </si>
  <si>
    <t>-63</t>
  </si>
  <si>
    <t>-61</t>
  </si>
  <si>
    <t>-58</t>
  </si>
  <si>
    <t>+5</t>
  </si>
  <si>
    <t>+8</t>
  </si>
  <si>
    <t>+2</t>
  </si>
  <si>
    <t>+28</t>
  </si>
  <si>
    <t>+18</t>
  </si>
  <si>
    <t>(+40)</t>
  </si>
  <si>
    <t>+48</t>
  </si>
  <si>
    <t>+15</t>
  </si>
  <si>
    <t>+13</t>
  </si>
  <si>
    <t>+27</t>
  </si>
  <si>
    <t>+33</t>
  </si>
  <si>
    <t>+22</t>
  </si>
  <si>
    <t>+35</t>
  </si>
  <si>
    <t>+50</t>
  </si>
  <si>
    <t>+29</t>
  </si>
  <si>
    <t>+24</t>
  </si>
  <si>
    <t>+20</t>
  </si>
  <si>
    <t>+37</t>
  </si>
  <si>
    <t>+30</t>
  </si>
  <si>
    <t>+36</t>
  </si>
  <si>
    <t>(+34)</t>
  </si>
  <si>
    <t>+34</t>
  </si>
  <si>
    <t>+58</t>
  </si>
  <si>
    <t>+4</t>
  </si>
  <si>
    <t>+16</t>
  </si>
  <si>
    <t>+39</t>
  </si>
  <si>
    <t>+1</t>
  </si>
  <si>
    <t>+32</t>
  </si>
  <si>
    <t>+40</t>
  </si>
  <si>
    <t>+41</t>
  </si>
  <si>
    <t>+45</t>
  </si>
  <si>
    <t>+63</t>
  </si>
  <si>
    <t>+23</t>
  </si>
  <si>
    <t>+31</t>
  </si>
  <si>
    <t>Mediankommunens värde</t>
  </si>
  <si>
    <t>(0)</t>
  </si>
  <si>
    <t>(+42)</t>
  </si>
  <si>
    <t>(+31)</t>
  </si>
  <si>
    <t>(+21)</t>
  </si>
  <si>
    <t>(+26)</t>
  </si>
  <si>
    <t>+49</t>
  </si>
  <si>
    <t>-57</t>
  </si>
  <si>
    <t>(-35)</t>
  </si>
  <si>
    <t>+75</t>
  </si>
  <si>
    <t>+92</t>
  </si>
  <si>
    <t>-60</t>
  </si>
  <si>
    <t>(+28)</t>
  </si>
  <si>
    <t>+126</t>
  </si>
  <si>
    <t>Andel Ja = 97 %</t>
  </si>
  <si>
    <t>Rikets värde</t>
  </si>
  <si>
    <t>De kostnader som redovisas är sådana kostnader som uppstår till följd av olyckor i alla delar av samhället: staten, kommunerna, regionerna, näringslivet och medborgarna (drabbade och anhöriga). Det är endast kostnader som uppstår efter att olyckan har inträffat som ingår. Kostnader för beredskap och förebyggande åtgärder ingår således inte. 
Samhällets kostnader för olyckor har beräknats med metoden cost-of-illness (COI) av MSB (Samhällets kostnader för olyckor, MSB340 – december 2011) och är indexerade till i år. De har fördelats ut på varje enskild kommun med hjälp av hur många olyckor som inträffar där. Antal olyckor har beräknats med hjälp av statistik från MSB:s insatsstatistik (drunkning, bränder, och trafikolyckor), Socialstyrelsens patientregister (fallolyckor, övriga olyckor), Stradas polisrapporterade trafikolyckor och MSB:s dödsbrandsstatistik (bränder). Kostnaden har justerats med uppgifter från SCB om befolkningen i respektive kommun. Metoden är närmare beskriven i Öppna jämförelser 2012 (bilaga 2).</t>
  </si>
  <si>
    <t>Trendvärden har beräknats genom att jämföra det genomsnittliga utfallet för de senaste tre åren med det genomsnittliga utfallet för år 2009–2011. Detta görs för indikatorerna A1 Personskador, A2 Utvecklade bränder i byggnad, A3 Anmälda våldsbrott och A4 Anmälda stöld- och tillgreppsbrott. Utfallen varierar mellan åren och detta gäller speciellt för små kommuner. Med hjälp av regressionsanalyser har en linjär trend skattats för varje indikator och kommun. Om den linjära trenden inte är statistiskt signifikant, dvs. om osäkerheten är så stor att någon trend inte går att urskilja, markeras den procentuella förändringen med parenteser. Tolkningen av parenteserna är således att variationen mellan åren är så stor att det inte går att säga med statistisk säkerhet om olyckorna och brotten har ökat eller minskat.</t>
  </si>
  <si>
    <t>Andel som känner sig ganska (eller mycket) trygga utomhus i området där de bor när det är mörkt ute</t>
  </si>
  <si>
    <t>Andel som inte är så oroliga (eller inte oroliga alls) för att bli utsatta för våldsbrott eller hot om våld</t>
  </si>
  <si>
    <t>Andel som inte är så oroliga (eller inte oroliga alls) för att drabbas av inbrott i sitt hem</t>
  </si>
  <si>
    <t>Frågan är formulerad ”Hur trygg känner du dig utomhus i området där du bor när det är mörkt ute?”. Svarsalternativen på frågan är ”Inte alls trygg”, ”Inte så trygg”, ”Ganska trygg” och ”Mycket trygg”. Alternativet ”Vet inte” är valbart.</t>
  </si>
  <si>
    <t>Frågan är formulerad ”Hur orolig är du för att bli utsatt för våldsbrott eller hot om våld?”. Svarsalternativen på frågan är ”Mycket orolig”, ”Ganska orolig”, ”Inte så orolig” och ”Inte alls orolig”. Alternativet ”Vet inte” är valbart.</t>
  </si>
  <si>
    <t>Frågan är formulerad ”Hur orolig är du för att drabbas av inbrott i ditt hem?”. Svarsalternativen på frågan är ”Mycket orolig”, ”Ganska orolig”, ”Inte så orolig” och ”Inte alls orolig”. Alternativet ”Vet inte” är valbart.</t>
  </si>
  <si>
    <t>Utveckling mellan tidsperioderna 2010–2012 och 2020–2022. Förändring i procent.
Parentes: Ej statistiskt signifikant förändring.</t>
  </si>
  <si>
    <t>(-27)</t>
  </si>
  <si>
    <t>(-34)</t>
  </si>
  <si>
    <t>(-55)</t>
  </si>
  <si>
    <t>(+23)</t>
  </si>
  <si>
    <t>(+39)</t>
  </si>
  <si>
    <t>(+32)</t>
  </si>
  <si>
    <t>0</t>
  </si>
  <si>
    <t>+44</t>
  </si>
  <si>
    <t>+130</t>
  </si>
  <si>
    <t>(+44)</t>
  </si>
  <si>
    <t>(+92)</t>
  </si>
  <si>
    <t>+181</t>
  </si>
  <si>
    <t>+77</t>
  </si>
  <si>
    <t>-59</t>
  </si>
  <si>
    <t>-65</t>
  </si>
  <si>
    <t>-85</t>
  </si>
  <si>
    <t>-70</t>
  </si>
  <si>
    <t>+82</t>
  </si>
  <si>
    <t>-76</t>
  </si>
  <si>
    <t>-89</t>
  </si>
  <si>
    <t>+59</t>
  </si>
  <si>
    <t>-107</t>
  </si>
  <si>
    <t>(+83)</t>
  </si>
  <si>
    <t>(+30)</t>
  </si>
  <si>
    <t>+66</t>
  </si>
  <si>
    <t>+71</t>
  </si>
  <si>
    <t>+409</t>
  </si>
  <si>
    <t>+60</t>
  </si>
  <si>
    <t>+42</t>
  </si>
  <si>
    <t>(+37)</t>
  </si>
  <si>
    <t>(+41)</t>
  </si>
  <si>
    <t>+53</t>
  </si>
  <si>
    <t>(+64)</t>
  </si>
  <si>
    <t>(+59)</t>
  </si>
  <si>
    <t>+148</t>
  </si>
  <si>
    <t>(+45)</t>
  </si>
  <si>
    <t>+202</t>
  </si>
  <si>
    <t>(+122)</t>
  </si>
  <si>
    <t>(+29)</t>
  </si>
  <si>
    <t>+80</t>
  </si>
  <si>
    <t>+225</t>
  </si>
  <si>
    <t>+65</t>
  </si>
  <si>
    <t>+86</t>
  </si>
  <si>
    <t>+157</t>
  </si>
  <si>
    <t>+135</t>
  </si>
  <si>
    <t>(+36)</t>
  </si>
  <si>
    <t>+116</t>
  </si>
  <si>
    <t>+156</t>
  </si>
  <si>
    <t>+68</t>
  </si>
  <si>
    <t>+146</t>
  </si>
  <si>
    <t>(+52)</t>
  </si>
  <si>
    <t>5,3 – 17,8</t>
  </si>
  <si>
    <t>0,15 – 2,06</t>
  </si>
  <si>
    <t>2,5 – 20,4</t>
  </si>
  <si>
    <t>9,6 – 59,3</t>
  </si>
  <si>
    <t>3,4 – 83,1</t>
  </si>
  <si>
    <t>1,3 – 4,0</t>
  </si>
  <si>
    <t>7,7 – 32,5</t>
  </si>
  <si>
    <t>3,5 – 6,0</t>
  </si>
  <si>
    <t>11,2 – 42,0</t>
  </si>
  <si>
    <t>0,0 – 30,4</t>
  </si>
  <si>
    <t>69,6 – 100,0</t>
  </si>
  <si>
    <t>4 500 – 18 000</t>
  </si>
  <si>
    <t>58,3 – 96,9</t>
  </si>
  <si>
    <t>56,9 – 94,2</t>
  </si>
  <si>
    <t>55,2 – 92,8</t>
  </si>
  <si>
    <t>0,0 – 21,4</t>
  </si>
  <si>
    <t>Uppgifterna har hämtats från SCB:s medborgarundersökning 2022.
SCB:s medborgarundersökning genomförs en gång per år, varje höst sedan 2005. 2022 drog SCB ett slumpmässigt urval invånare i åldrarna 18 och äldre från befolkningsregistret:
-Mindre kommuner (färre än 10 000 invånare i åldrarna 18+ år): 1 000 personer
-Mellanstora kommuner (10 000–59 999 invånare i åldrarna 18+ år): 1 200 personer
-Stora kommuner (60 000 invånare eller fler i åldrarna 18+ år): 1 600 personer
Från och med 2022 har SCB:s medborgarundersökning fått en ny form. Frågorna i enkäten är nya och har verbaliserade skalsteg. Svaren redovisas i andelar (%) efter frågans olika svarsalternativ i stället för att analyseras med NKI-modellen (skala från 1 till 10). Detta betyder att inga resultat från och med 2022 kommer att vara helt jämförbara med åren innan dess.</t>
  </si>
  <si>
    <t>MSB sammanställer årligen i vilken omfattning kommunerna tillser att lagen om skydd mot olyckor efterföljs. I uppföljningen för 2022 tillfrågades samtliga kommuner eller kommunalförbund om räddningstjänsterna genomför någon form av insats i väntan på ambulans (IVPA). Observera att indikatorn bygger på data som dels lämnas in av enskilda kommuner, dels av så kallade kommunalförbund eller motsvarande. Alla kommuner som ingår i ett kommunalförbund får samma värde även om det kan finnas skillnader mellan kommunerna.</t>
  </si>
  <si>
    <t>Uppgifter om handläggningstid kommer från SOS Alarm. Handläggningstid mäts från det att 112 anropet ankommer larmcentralen till dess första larm går ut till räddningstjänsten. Observera att endast insatser med syfte att rädda liv, egendom och miljö ingår. I denna öppna jämförelse har uppgifter om larmbehandlingstid för perioden 1 juni 2022 till och med 31 maj 2023 använts. Indikatorn är ett medianvärde i minuter.</t>
  </si>
  <si>
    <t>Uppgifter om responstider kommer från SOS Alarm. Med responstid avses tiden från det att 112 anropet ankom till larmcentralen till dess att räddningstjänsten anländer till skadeplatsen. Det kan finnas kvalitetsbrister för responstiderna eftersom tidpunkten för ”framme” rapporteras på olika sätt och kan i vissa fall ske långt efter den faktiska framme-tidpunkten. Observera att endast insatser med syfte att rädda liv, egendom och miljö ingår. I denna öppna jämförelse har uppgifter om responstid för perioden 1 juni 2022 till och med 31 maj 2023 använts. Indikatorn är ett medianvärde i minuter.</t>
  </si>
  <si>
    <t xml:space="preserve">Uppgifter om larmbehandlingstid kommer från SOS Alarm. Handläggningstid mäts från det att 112 anropet ankommer larmcentralen till dess första larm går ut till ambulansen. Observera att endast larm med prioritet 1 tagits med. I denna öppna jämförelse har uppgifter om larmbehandlingstid för perioden 1 juni 2022 till och med 31 maj 2023 använts. Indikatorn är ett medianvärde i minuter. </t>
  </si>
  <si>
    <t>Uppgifter om responstider kommer från SOS Alarm. Med responstid avses tiden från det att 112 anropet ankom till larmcentralen till dess att ambulansen är framme. Det kan finnas kvalitetsbrister för responstiderna eftersom tidpunkten för ”framme” rapporteras på olika sätt och kan i vissa fall ske långt efter den faktiska framme-tidpunkten. Observera att endast larm med prioritet 1 tagits med. I denna öppna jämförelse har uppgifter om larmbehandlingstid för perioden 1 juni 2022 till och med 31 maj 2023 använts. Indikatorn är ett medianvärde i minuter.</t>
  </si>
  <si>
    <t>MSB sammanställer årligen i vilken omfattning kommunerna ser till att lagen om skydd mot olyckor efterföljs. Kommunerna eller kommunalförbundet fick ange hur många anställda som i huvudsak tjänstgör som brandmän eller befäl i utryckningstjänst samt hur stor del av dessa som är kvinnor respektive män. Uppgifterna avser år 2022. Observera att indikatorn bygger på data som dels lämnas in av enskilda kommuner, dels av så kallade kommunalförbund eller motsvarande. Alla kommuner som ingår i ett kommunalförbund får samma värde även om det kan finnas skillnader mellan kommunerna.</t>
  </si>
  <si>
    <t>Uppgifterna har hämtats från Socialstyrelsens patientregister (PAR). Registret innehåller bland annat alla vårdtillfällen där patienten skrivits ut från ett svenskt sjukhus under aktuella år till följd av yttre orsak = olycksfall (V01–X59 enligt ICD 10). En och samma person kan bara förekomma en gång under ett och samma år. I denna öppna jämförelse har statistik för perioden 2020 till 2022 använts. Att en person vårdats på sjukhus innebär inte nödvändigtvis att skadan varit svår. I många fall kvarhålls personer, framförallt barn, med relativt lindriga skador för observation. I andra fall syns skadans svårighetsgrad först efter en tid. Den skadade personen hänförs i PAR till sin folkbokföringskommun, oavsett i vilken kommen skadan skett.
Antalet vårdtillfällen har justerats med uppgifter från SCB om befolkningen i respektive kommun för redovisning per 1 000 invånare.</t>
  </si>
  <si>
    <t>Uppgifterna har hämtats från MSB:s insatsregister. Registret bygger på de händelserapporter som räddningstjänsterna utformar efter varje insats. Registret innehåller bland annat alla insatser som den kommunala räddningstjänsten gjort till brand i byggnad. Med byggnad menas såväl bostäder som allmänna byggnader, industribyggnader mm. Med utvecklad brand avses sådana insatser där det fortfarande brinner när räddningstjänsten anländer eller där branden spridit sig utanför startföremålet. Insatser som tagits bort är:
- Soteld som inte spridit sig
- Startutrymme skorsten med brandspridning till startföremål eller startutrymme
- Självslocknade eller släckta mindre brandtillbud
- Har okänd omfattning eller brandspridning. 
Med soteld avses händelser där Objekt som först antändes eller riskerade antändas var ”Sot eller tjära” och Värmekälla var ”Lokaleldstad eller värmepanna”
MSB:s insatsregister fångar enbart sådana bränder som varit föremål för räddningsinsats. I denna öppna jämförelse har statistik för perioden 2020 till 2022 använts.
Antalet räddningsinsatser har justerats med uppgifter från SCB om befolkningen i respektive kommun för redovisning per 1 000 invånare.</t>
  </si>
  <si>
    <t>Uppgifterna har hämtats från Brottsförebyggande rådets officiella kriminalstatistik. Denna statistik belyser brottsligheten utifrån de brott som anmäls till och handläggs av polis, tull, åklagare, domstol och kriminalvård. Brott som inte anmäls kommer inte med i kriminalstatistiken. Brott som har ägt rum tidigare, men anmälts under redovisningsåret finns med i statistiken, liksom brott som anmälts i Sverige men begåtts utomlands. I mindre omfattning finns även anmälda brott redovisade som i senare utredning inte visar sig vara brott. I denna rapport presenteras statistik för perioden 2020 till 2022 och kategorin ”våldsbrott” definieras som följande brottskapitel/brottstyper:
- 3 kap. Brott mot liv och hälsa: Försök till mord eller dråp (1, 2 §) och Misshandel inkl. grov (5, 6 §)
- 4 kap. Brott mot frihet och frid: Grov fridskränkning (4 a §), Grov kvinnofridskränkning (4 a §) och Olaga förföljelse (4 b §)
- 6 kap. Sexualbrott: Våldtäkt inkl. grov (1, 4 §)
- 8 kap. Stöld, rån m.m.: Rån, inkl. grovt (5, 6 §)
- 17 kap. Brott mot allmän verksamhet: Våld mot tjänsteman (1, 5 §)
Antalet anmälda brott har justerats med uppgifter från SCB om befolkningen i respektive kommun för redovisning per 1 000 invånare.</t>
  </si>
  <si>
    <t>Uppgifterna har hämtats från Brottsförebyggande rådets officiella kriminalstatistik. Denna statistik belyser brottsligheten utifrån de brott som anmäls till och handläggs av polis, tull, åklagare, domstol och kriminalvård. Brott som inte anmäls kommer inte med i kriminalstatistiken. Brott som har ägt rum tidigare, men anmälts under redovisningsåret finns med i statistiken, liksom brott som anmälts i Sverige men begåtts utomlands. I mindre omfattning finns även anmälda brott redovisade som i senare utredning inte visar sig vara brott. I denna rapport presenteras statistik för perioden 2020 till 2022 och kategorin ”stöld- och tillgreppsbrott” definieras som följande brottskapitel/brottstyper:
- 8 kap. Stöld, rån m.m.: Tillgrepp av motordrivet fortskaffningsmedel (7 §), Tillgrepp av icke motordrivet fortskaffningsmedel (1, 2, 4 §), Inbrottsstöld, ej av skjutvapen (1, 2, 4 §), Stöld (även inbrott) av skjutvapen, ammunition och sprängämnen (1, 2, 4 §), Övrig stöld (1, 2, 4 §), Rån, inkl. grovt (5, 6 §) och Övriga brott mot 8 kap. (8-10 §)
Antalet anmälda brott har justerats med uppgifter från SCB om befolkningen i respektive kommun för redovisning per 1 000 invånare.</t>
  </si>
  <si>
    <t>Uppgifterna har hämtats från Brottsförebyggande rådets officiella kriminalstatistik. Denna statistik belyser brottsligheten utifrån de brott som anmäls till och handläggs av polis, tull, åklagare, domstol och kriminalvård. Brott som inte anmäls kommer inte med i kriminalstatistiken. Brott som har ägt rum tidigare, men anmälts under redovisningsåret finns med i statistiken, liksom brott som anmälts i Sverige men begåtts utomlands. I mindre omfattning finns även anmälda brott redovisade som i senare utredning inte visar sig vara brott. I denna rapport presenteras statistik för perioden 2020 till 2022 och kategorin ”skadegörelse” definieras som följande brottskapitel/brottstyper:
- 12 kap. Skadegörelsebrott: Skadegörelse inkl. grov, åverkan (1-3 §) och Tagande av olovlig väg (4 §)
- 13 kap. Allmänfarliga brott: Mordbrand inkl. grov (1-2 §)
Antalet anmälda brott har justerats med uppgifter från SCB om befolkningen i respektive kommun för redovisning per 1 000 invånare.</t>
  </si>
  <si>
    <t>Uppgifterna har hämtats från MSB:s insatsregister. Registret bygger på de händelserapporter som räddningstjänsterna utformar efter varje insats.
Utöver de insatser som räknas som räddningsinsatser enligt LSO utför räddningstjänsten även det som kallas annat uppdrag i insatsrapporten. Det är oklart i vilken omfattning som andra uppdrag dokumenteras i insatsrapporten. Skälet till det är att det inte finns något dokumenteringskrav enligt LSO och att det för vissa uppdrag krävs en redovisning till landstingen, varför det är osäkert i vilken grad som räddningstjänsten utöver denna redovisning även skriver en händelserapport.
Med IVPA-insatser avses sjukvårdsuppdrag med uppdragstypen ”Hjärtstoppslarm” eller ”Annat sjukvårdslarm”.
I detta mått har de i händelserapporten redovisade insatserna använts. I denna öppna jämförelse har statistik för perioden 2020 till 2022 använts.
Antalet räddningsinsatser har justerats med uppgifter från SCB om befolkningen i respektive kommun för redovisning per 1 000 invånare.</t>
  </si>
  <si>
    <t>Kommunerna skiljer sig åt vad gäller lokala förhållanden som geografi, demografi och socioekonomiska faktorer. Dessa förhållanden påverkar de faktiska utfallen av personskador, utvecklade bränder i byggnad, våldsbrott och stöld- och tillgreppsbrott. Därför redovisas även modellberäknade värden för dessa utfall, som ska tolkas som det utfall kommunen borde ha med hänsyn till lokala förhållanden. De modellberäknade värdena har tagits fram med hjälp av statistiska regressionsanalyser där faktiska utfall har jämförts med variabler för lokala förhållanden. De lokala förhållandena beskriver inkomstnivå, utbildningsnivå, arbetslöshet, åldersstruktur, födelseland, familjeförhållanden och byggnadstyper. Samtliga använda variabler kommer från SCB och omfattar år 2020. Kommunerna har klassificerats efter om de har fler eller färre faktiska olyckor och brott än de modellberäknade. Klassificeringen beror på om det faktiska värdet ligger utanför 99-procentiga konfidensintervall, vilka uttrycker osäkerheten som finns i beräkningen. Om det faktiska värdet inte ligger utanför konfidensintervallet anses kommunen ha lika många olyckor och brott som modellberäknat. Metoden för att ta fram de modellberäknade värdena beskrivs närmare i Räddningsverkets rapport Bränder och lokala förhållanden – Modellberäknade värden för kommuner, NCO 2008:11, I99–197/08.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</si>
</sst>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 &quot;Shape&quot;"/>
    <numFmt numFmtId="166" formatCode="0.00000"/>
  </numFmts>
  <fonts count="17" x14ac:knownFonts="1">
    <font>
      <sz val="10"/>
      <color theme="1"/>
      <name val="Calibri"/>
      <family val="2"/>
      <scheme val="minor"/>
    </font>
    <font>
      <sz val="10"/>
      <name val="Arial"/>
      <family val="2"/>
    </font>
    <font>
      <sz val="10"/>
      <name val="Calibri"/>
      <family val="2"/>
      <scheme val="minor"/>
    </font>
    <font>
      <b/>
      <sz val="10"/>
      <name val="Calibri"/>
      <family val="2"/>
      <scheme val="minor"/>
    </font>
    <font>
      <sz val="10"/>
      <color indexed="8"/>
      <name val="Arial"/>
      <family val="2"/>
    </font>
    <font>
      <sz val="10"/>
      <color indexed="8"/>
      <name val="Calibri"/>
      <family val="2"/>
      <scheme val="minor"/>
    </font>
    <font>
      <i/>
      <sz val="10"/>
      <color indexed="8"/>
      <name val="Calibri"/>
      <family val="2"/>
      <scheme val="minor"/>
    </font>
    <font>
      <b/>
      <sz val="10"/>
      <color theme="1"/>
      <name val="Calibri"/>
      <family val="2"/>
      <scheme val="minor"/>
    </font>
    <font>
      <sz val="11"/>
      <color rgb="FF000000"/>
      <name val="Calibri"/>
      <family val="2"/>
    </font>
    <font>
      <b/>
      <i/>
      <sz val="10"/>
      <color theme="1"/>
      <name val="Calibri"/>
      <family val="2"/>
      <scheme val="minor"/>
    </font>
    <font>
      <b/>
      <sz val="11"/>
      <color theme="1"/>
      <name val="Calibri"/>
      <family val="2"/>
      <scheme val="minor"/>
    </font>
    <font>
      <b/>
      <sz val="10"/>
      <color indexed="8"/>
      <name val="Calibri"/>
      <family val="2"/>
      <scheme val="minor"/>
    </font>
    <font>
      <i/>
      <sz val="10"/>
      <color theme="1"/>
      <name val="Calibri"/>
      <family val="2"/>
      <scheme val="minor"/>
    </font>
    <font>
      <sz val="11.5"/>
      <color theme="1"/>
      <name val="Calibri"/>
      <family val="2"/>
      <scheme val="minor"/>
    </font>
    <font>
      <b/>
      <sz val="14"/>
      <color theme="1"/>
      <name val="Calibri Light"/>
      <family val="2"/>
      <scheme val="major"/>
    </font>
    <font>
      <b/>
      <sz val="12"/>
      <color theme="1"/>
      <name val="Calibri Light"/>
      <family val="2"/>
      <scheme val="major"/>
    </font>
    <font>
      <b/>
      <sz val="10"/>
      <color theme="1"/>
      <name val="Calibri Light"/>
      <family val="2"/>
      <scheme val="maj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1812B"/>
        <bgColor indexed="64"/>
      </patternFill>
    </fill>
    <fill>
      <patternFill patternType="solid">
        <fgColor rgb="FF57804E"/>
        <bgColor indexed="64"/>
      </patternFill>
    </fill>
    <fill>
      <patternFill patternType="solid">
        <fgColor rgb="FFC6585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9">
    <xf numFmtId="0" fontId="0" fillId="0" borderId="0"/>
    <xf numFmtId="0" fontId="1" fillId="0" borderId="0"/>
    <xf numFmtId="0" fontId="4" fillId="0" borderId="0"/>
    <xf numFmtId="0" fontId="1" fillId="0" borderId="0"/>
    <xf numFmtId="0" fontId="8" fillId="0" borderId="0" applyNumberFormat="0" applyBorder="0" applyAlignment="0"/>
    <xf numFmtId="0" fontId="13" fillId="0" borderId="0"/>
    <xf numFmtId="0" fontId="14" fillId="0" borderId="0" applyNumberFormat="0" applyFill="0" applyAlignment="0" applyProtection="0"/>
    <xf numFmtId="0" fontId="15" fillId="0" borderId="0" applyNumberFormat="0" applyFill="0" applyAlignment="0" applyProtection="0"/>
    <xf numFmtId="0" fontId="16" fillId="0" borderId="0" applyNumberFormat="0" applyFill="0" applyAlignment="0" applyProtection="0"/>
  </cellStyleXfs>
  <cellXfs count="102">
    <xf numFmtId="0" fontId="0" fillId="0" borderId="0" xfId="0"/>
    <xf numFmtId="49" fontId="2" fillId="0" borderId="1" xfId="1" applyNumberFormat="1" applyFont="1" applyBorder="1" applyAlignment="1">
      <alignment vertical="center" wrapText="1"/>
    </xf>
    <xf numFmtId="0" fontId="2" fillId="0" borderId="1" xfId="1" applyFont="1" applyBorder="1" applyAlignment="1">
      <alignment vertical="center" wrapText="1"/>
    </xf>
    <xf numFmtId="0" fontId="2" fillId="0" borderId="0" xfId="1" applyFont="1" applyAlignment="1">
      <alignment vertical="center" wrapText="1"/>
    </xf>
    <xf numFmtId="0" fontId="3" fillId="0" borderId="0" xfId="1" applyFont="1" applyAlignment="1">
      <alignment horizontal="center" vertical="center" wrapText="1"/>
    </xf>
    <xf numFmtId="0" fontId="2" fillId="0" borderId="0" xfId="1" applyFont="1" applyAlignment="1">
      <alignment horizontal="center" vertical="center" wrapText="1"/>
    </xf>
    <xf numFmtId="0" fontId="3" fillId="2" borderId="1" xfId="1" applyFont="1" applyFill="1" applyBorder="1" applyAlignment="1">
      <alignment horizontal="center" vertical="center" wrapText="1"/>
    </xf>
    <xf numFmtId="49" fontId="2" fillId="0" borderId="1" xfId="1" applyNumberFormat="1" applyFont="1" applyBorder="1"/>
    <xf numFmtId="0" fontId="2" fillId="0" borderId="1" xfId="1" applyFont="1" applyBorder="1"/>
    <xf numFmtId="0" fontId="2" fillId="0" borderId="0" xfId="1" applyFont="1"/>
    <xf numFmtId="0" fontId="2" fillId="0" borderId="1" xfId="1" applyFont="1" applyBorder="1" applyAlignment="1">
      <alignment horizontal="center"/>
    </xf>
    <xf numFmtId="0" fontId="3" fillId="0" borderId="1" xfId="1" applyFont="1" applyBorder="1" applyAlignment="1">
      <alignment horizontal="center"/>
    </xf>
    <xf numFmtId="0" fontId="2" fillId="0" borderId="0" xfId="1" applyFont="1" applyAlignment="1">
      <alignment horizontal="center"/>
    </xf>
    <xf numFmtId="0" fontId="2" fillId="0" borderId="9" xfId="1" applyFont="1" applyBorder="1" applyAlignment="1">
      <alignment horizontal="center"/>
    </xf>
    <xf numFmtId="49" fontId="2" fillId="0" borderId="1" xfId="1" applyNumberFormat="1" applyFont="1" applyBorder="1" applyAlignment="1">
      <alignment wrapText="1"/>
    </xf>
    <xf numFmtId="0" fontId="5" fillId="0" borderId="0" xfId="2" applyFont="1" applyAlignment="1">
      <alignment horizontal="left" wrapText="1"/>
    </xf>
    <xf numFmtId="0" fontId="5" fillId="0" borderId="1" xfId="2" applyFont="1" applyBorder="1" applyAlignment="1">
      <alignment horizontal="center" vertical="top" wrapText="1"/>
    </xf>
    <xf numFmtId="0" fontId="5" fillId="0" borderId="1" xfId="2" applyFont="1" applyBorder="1" applyAlignment="1">
      <alignment horizontal="center" vertical="top" textRotation="90" wrapText="1"/>
    </xf>
    <xf numFmtId="0" fontId="2" fillId="0" borderId="1" xfId="1" applyFont="1" applyBorder="1" applyAlignment="1">
      <alignment horizontal="center" vertical="top" wrapText="1"/>
    </xf>
    <xf numFmtId="0" fontId="2" fillId="0" borderId="0" xfId="1" applyFont="1" applyAlignment="1">
      <alignment horizontal="center" vertical="top" wrapText="1"/>
    </xf>
    <xf numFmtId="0" fontId="2" fillId="0" borderId="0" xfId="1" applyFont="1" applyAlignment="1">
      <alignment wrapText="1"/>
    </xf>
    <xf numFmtId="0" fontId="5" fillId="2" borderId="1" xfId="2" applyFont="1" applyFill="1" applyBorder="1" applyAlignment="1">
      <alignment horizontal="left" wrapText="1"/>
    </xf>
    <xf numFmtId="0" fontId="5" fillId="3" borderId="1" xfId="2" applyFont="1" applyFill="1" applyBorder="1" applyAlignment="1">
      <alignment horizontal="center" wrapText="1"/>
    </xf>
    <xf numFmtId="0" fontId="2" fillId="3" borderId="1" xfId="1" applyFont="1" applyFill="1" applyBorder="1" applyAlignment="1">
      <alignment horizontal="center" wrapText="1"/>
    </xf>
    <xf numFmtId="0" fontId="2" fillId="0" borderId="0" xfId="1" applyFont="1" applyAlignment="1">
      <alignment horizontal="center" wrapText="1"/>
    </xf>
    <xf numFmtId="164" fontId="5" fillId="3" borderId="1" xfId="2" applyNumberFormat="1" applyFont="1" applyFill="1" applyBorder="1" applyAlignment="1">
      <alignment horizontal="center" wrapText="1"/>
    </xf>
    <xf numFmtId="0" fontId="5" fillId="0" borderId="1" xfId="2" applyFont="1" applyBorder="1" applyAlignment="1">
      <alignment horizontal="left" wrapText="1"/>
    </xf>
    <xf numFmtId="164" fontId="5" fillId="0" borderId="2" xfId="2" applyNumberFormat="1" applyFont="1" applyBorder="1" applyAlignment="1">
      <alignment horizontal="center" wrapText="1"/>
    </xf>
    <xf numFmtId="164" fontId="5" fillId="0" borderId="1" xfId="2" applyNumberFormat="1" applyFont="1" applyBorder="1" applyAlignment="1">
      <alignment horizontal="center" wrapText="1"/>
    </xf>
    <xf numFmtId="0" fontId="2" fillId="0" borderId="4" xfId="1" applyFont="1" applyBorder="1" applyAlignment="1">
      <alignment horizontal="center" wrapText="1"/>
    </xf>
    <xf numFmtId="2" fontId="5" fillId="0" borderId="2" xfId="2" applyNumberFormat="1" applyFont="1" applyBorder="1" applyAlignment="1">
      <alignment horizontal="center" wrapText="1"/>
    </xf>
    <xf numFmtId="0" fontId="2" fillId="0" borderId="1" xfId="1" applyFont="1" applyBorder="1" applyAlignment="1">
      <alignment horizontal="center" wrapText="1"/>
    </xf>
    <xf numFmtId="164" fontId="2" fillId="0" borderId="1" xfId="1" applyNumberFormat="1" applyFont="1" applyBorder="1" applyAlignment="1">
      <alignment horizontal="center" wrapText="1"/>
    </xf>
    <xf numFmtId="1" fontId="2" fillId="0" borderId="1" xfId="1" applyNumberFormat="1" applyFont="1" applyBorder="1" applyAlignment="1">
      <alignment horizontal="center" wrapText="1"/>
    </xf>
    <xf numFmtId="164" fontId="2" fillId="0" borderId="1" xfId="1" applyNumberFormat="1" applyFont="1" applyBorder="1" applyAlignment="1">
      <alignment horizontal="center"/>
    </xf>
    <xf numFmtId="2" fontId="2" fillId="0" borderId="0" xfId="1" applyNumberFormat="1" applyFont="1" applyAlignment="1">
      <alignment horizontal="center"/>
    </xf>
    <xf numFmtId="164" fontId="2" fillId="0" borderId="0" xfId="1" applyNumberFormat="1" applyFont="1" applyAlignment="1">
      <alignment horizontal="center"/>
    </xf>
    <xf numFmtId="164" fontId="5" fillId="0" borderId="1" xfId="1" applyNumberFormat="1" applyFont="1" applyBorder="1" applyAlignment="1">
      <alignment horizontal="center"/>
    </xf>
    <xf numFmtId="0" fontId="2" fillId="0" borderId="0" xfId="1" applyFont="1" applyAlignment="1">
      <alignment vertical="top"/>
    </xf>
    <xf numFmtId="1" fontId="2" fillId="0" borderId="1" xfId="1" applyNumberFormat="1" applyFont="1" applyBorder="1" applyAlignment="1">
      <alignment horizontal="center"/>
    </xf>
    <xf numFmtId="3" fontId="2" fillId="0" borderId="1" xfId="1" applyNumberFormat="1" applyFont="1" applyBorder="1" applyAlignment="1">
      <alignment horizontal="center"/>
    </xf>
    <xf numFmtId="0" fontId="2" fillId="0" borderId="0" xfId="1" applyFont="1" applyAlignment="1">
      <alignment vertical="center"/>
    </xf>
    <xf numFmtId="49" fontId="2" fillId="0" borderId="0" xfId="1" applyNumberFormat="1" applyFont="1"/>
    <xf numFmtId="0" fontId="1" fillId="0" borderId="0" xfId="1" applyAlignment="1">
      <alignment horizontal="left" vertical="center"/>
    </xf>
    <xf numFmtId="0" fontId="5" fillId="3" borderId="0" xfId="2" applyFont="1" applyFill="1" applyAlignment="1">
      <alignment horizontal="center" wrapText="1"/>
    </xf>
    <xf numFmtId="164" fontId="2" fillId="0" borderId="0" xfId="1" applyNumberFormat="1" applyFont="1" applyAlignment="1">
      <alignment horizontal="center" wrapText="1"/>
    </xf>
    <xf numFmtId="164" fontId="5" fillId="0" borderId="0" xfId="1" applyNumberFormat="1" applyFont="1" applyAlignment="1">
      <alignment horizontal="center"/>
    </xf>
    <xf numFmtId="0" fontId="0" fillId="0" borderId="0" xfId="0" quotePrefix="1"/>
    <xf numFmtId="165" fontId="0" fillId="0" borderId="0" xfId="0" applyNumberFormat="1"/>
    <xf numFmtId="0" fontId="0" fillId="0" borderId="0" xfId="0" applyAlignment="1">
      <alignment horizontal="left" vertical="top" wrapText="1"/>
    </xf>
    <xf numFmtId="0" fontId="7" fillId="4" borderId="0" xfId="0" applyFont="1" applyFill="1" applyAlignment="1">
      <alignment horizontal="left" vertical="top" wrapText="1"/>
    </xf>
    <xf numFmtId="2" fontId="2" fillId="0" borderId="2" xfId="1" applyNumberFormat="1" applyFont="1" applyBorder="1" applyAlignment="1">
      <alignment horizontal="center"/>
    </xf>
    <xf numFmtId="49" fontId="2" fillId="0" borderId="1" xfId="1" quotePrefix="1" applyNumberFormat="1" applyFont="1" applyBorder="1"/>
    <xf numFmtId="0" fontId="9" fillId="0" borderId="0" xfId="0" applyFont="1" applyAlignment="1">
      <alignment horizontal="left" vertical="top" wrapText="1"/>
    </xf>
    <xf numFmtId="0" fontId="10" fillId="4" borderId="0" xfId="0" applyFont="1" applyFill="1" applyAlignment="1">
      <alignment horizontal="left" vertical="top" wrapText="1"/>
    </xf>
    <xf numFmtId="49" fontId="2" fillId="0" borderId="4" xfId="1" applyNumberFormat="1" applyFont="1" applyBorder="1" applyAlignment="1" applyProtection="1">
      <alignment horizontal="center"/>
      <protection locked="0"/>
    </xf>
    <xf numFmtId="2" fontId="2" fillId="0" borderId="1" xfId="1" applyNumberFormat="1" applyFont="1" applyBorder="1" applyAlignment="1">
      <alignment horizontal="center"/>
    </xf>
    <xf numFmtId="49" fontId="2" fillId="5" borderId="1" xfId="1" applyNumberFormat="1" applyFont="1" applyFill="1" applyBorder="1" applyAlignment="1">
      <alignment wrapText="1"/>
    </xf>
    <xf numFmtId="0" fontId="11" fillId="5" borderId="1" xfId="2" applyFont="1" applyFill="1" applyBorder="1" applyAlignment="1">
      <alignment horizontal="left"/>
    </xf>
    <xf numFmtId="0" fontId="2" fillId="5" borderId="1" xfId="1" applyFont="1" applyFill="1" applyBorder="1" applyAlignment="1">
      <alignment horizontal="center" wrapText="1"/>
    </xf>
    <xf numFmtId="0" fontId="2" fillId="0" borderId="10" xfId="1" applyFont="1" applyBorder="1" applyAlignment="1">
      <alignment horizontal="center" wrapText="1"/>
    </xf>
    <xf numFmtId="0" fontId="5" fillId="5" borderId="1" xfId="2" applyFont="1" applyFill="1" applyBorder="1" applyAlignment="1">
      <alignment horizontal="left" wrapText="1"/>
    </xf>
    <xf numFmtId="0" fontId="5" fillId="0" borderId="5" xfId="2" applyFont="1" applyBorder="1" applyAlignment="1">
      <alignment horizontal="left" wrapText="1"/>
    </xf>
    <xf numFmtId="0" fontId="2" fillId="5" borderId="1" xfId="1" applyFont="1" applyFill="1" applyBorder="1" applyAlignment="1">
      <alignment wrapText="1"/>
    </xf>
    <xf numFmtId="164" fontId="2" fillId="0" borderId="2" xfId="1" applyNumberFormat="1" applyFont="1" applyBorder="1" applyAlignment="1">
      <alignment horizontal="center"/>
    </xf>
    <xf numFmtId="0" fontId="2" fillId="0" borderId="4" xfId="1" applyFont="1" applyBorder="1" applyAlignment="1" applyProtection="1">
      <alignment horizontal="center"/>
      <protection locked="0"/>
    </xf>
    <xf numFmtId="0" fontId="3" fillId="5" borderId="1" xfId="1" applyFont="1" applyFill="1" applyBorder="1" applyAlignment="1">
      <alignment horizontal="left" wrapText="1"/>
    </xf>
    <xf numFmtId="2" fontId="5" fillId="0" borderId="1" xfId="2" applyNumberFormat="1" applyFont="1" applyBorder="1" applyAlignment="1">
      <alignment horizontal="center" wrapText="1"/>
    </xf>
    <xf numFmtId="49" fontId="2" fillId="0" borderId="1" xfId="1" applyNumberFormat="1" applyFont="1" applyBorder="1" applyAlignment="1" applyProtection="1">
      <alignment horizontal="center"/>
      <protection locked="0"/>
    </xf>
    <xf numFmtId="166" fontId="5" fillId="0" borderId="1" xfId="2" applyNumberFormat="1" applyFont="1" applyBorder="1" applyAlignment="1">
      <alignment horizontal="center" wrapText="1"/>
    </xf>
    <xf numFmtId="0" fontId="2" fillId="0" borderId="5" xfId="1" applyFont="1" applyBorder="1" applyAlignment="1">
      <alignment horizontal="center"/>
    </xf>
    <xf numFmtId="0" fontId="2" fillId="0" borderId="1" xfId="1" applyFont="1" applyBorder="1" applyAlignment="1" applyProtection="1">
      <alignment horizontal="center"/>
      <protection locked="0"/>
    </xf>
    <xf numFmtId="0" fontId="5" fillId="2" borderId="1" xfId="2" applyFont="1" applyFill="1" applyBorder="1" applyAlignment="1">
      <alignment horizontal="left" vertical="center" wrapText="1"/>
    </xf>
    <xf numFmtId="0" fontId="5" fillId="0" borderId="0" xfId="2" applyFont="1" applyAlignment="1">
      <alignment horizontal="left" vertical="center" wrapText="1"/>
    </xf>
    <xf numFmtId="164" fontId="5" fillId="3" borderId="1" xfId="2" applyNumberFormat="1" applyFont="1" applyFill="1" applyBorder="1" applyAlignment="1">
      <alignment horizontal="center" vertical="center" wrapText="1"/>
    </xf>
    <xf numFmtId="0" fontId="2" fillId="3" borderId="1" xfId="1" applyFont="1" applyFill="1" applyBorder="1" applyAlignment="1">
      <alignment horizontal="center" vertical="center" wrapText="1"/>
    </xf>
    <xf numFmtId="9" fontId="2" fillId="3" borderId="1" xfId="1" applyNumberFormat="1" applyFont="1" applyFill="1" applyBorder="1" applyAlignment="1">
      <alignment horizontal="center" vertical="center" wrapText="1"/>
    </xf>
    <xf numFmtId="2" fontId="5" fillId="3" borderId="1" xfId="2" applyNumberFormat="1" applyFont="1" applyFill="1" applyBorder="1" applyAlignment="1">
      <alignment horizontal="center" vertical="center" wrapText="1"/>
    </xf>
    <xf numFmtId="164" fontId="5" fillId="3" borderId="0" xfId="2" applyNumberFormat="1" applyFont="1" applyFill="1" applyAlignment="1">
      <alignment horizontal="center" vertical="center" wrapText="1"/>
    </xf>
    <xf numFmtId="164" fontId="6" fillId="3" borderId="1" xfId="2" applyNumberFormat="1" applyFont="1" applyFill="1" applyBorder="1" applyAlignment="1">
      <alignment horizontal="center" vertical="center" wrapText="1"/>
    </xf>
    <xf numFmtId="3" fontId="2" fillId="3" borderId="1" xfId="1" applyNumberFormat="1" applyFont="1" applyFill="1" applyBorder="1" applyAlignment="1">
      <alignment horizontal="center" vertical="center"/>
    </xf>
    <xf numFmtId="164" fontId="2" fillId="6" borderId="1" xfId="1" applyNumberFormat="1" applyFont="1" applyFill="1" applyBorder="1" applyAlignment="1">
      <alignment horizontal="center"/>
    </xf>
    <xf numFmtId="2" fontId="2" fillId="6" borderId="1" xfId="1" applyNumberFormat="1" applyFont="1" applyFill="1" applyBorder="1" applyAlignment="1" applyProtection="1">
      <alignment horizontal="center"/>
      <protection locked="0"/>
    </xf>
    <xf numFmtId="3" fontId="2" fillId="6" borderId="1" xfId="1" applyNumberFormat="1" applyFont="1" applyFill="1" applyBorder="1" applyAlignment="1">
      <alignment horizontal="center"/>
    </xf>
    <xf numFmtId="164" fontId="2" fillId="7" borderId="1" xfId="1" applyNumberFormat="1" applyFont="1" applyFill="1" applyBorder="1" applyAlignment="1">
      <alignment horizontal="center"/>
    </xf>
    <xf numFmtId="2" fontId="2" fillId="7" borderId="1" xfId="1" applyNumberFormat="1" applyFont="1" applyFill="1" applyBorder="1" applyAlignment="1" applyProtection="1">
      <alignment horizontal="center"/>
      <protection locked="0"/>
    </xf>
    <xf numFmtId="3" fontId="2" fillId="7" borderId="1" xfId="1" applyNumberFormat="1" applyFont="1" applyFill="1" applyBorder="1" applyAlignment="1">
      <alignment horizontal="center"/>
    </xf>
    <xf numFmtId="164" fontId="2" fillId="8" borderId="1" xfId="1" applyNumberFormat="1" applyFont="1" applyFill="1" applyBorder="1" applyAlignment="1">
      <alignment horizontal="center"/>
    </xf>
    <xf numFmtId="2" fontId="2" fillId="8" borderId="1" xfId="1" applyNumberFormat="1" applyFont="1" applyFill="1" applyBorder="1" applyAlignment="1" applyProtection="1">
      <alignment horizontal="center"/>
      <protection locked="0"/>
    </xf>
    <xf numFmtId="3" fontId="2" fillId="8" borderId="1" xfId="1" applyNumberFormat="1" applyFont="1" applyFill="1" applyBorder="1" applyAlignment="1">
      <alignment horizont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1" fillId="0" borderId="4" xfId="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1" fillId="0" borderId="3" xfId="1" applyBorder="1" applyAlignment="1">
      <alignment horizontal="center" vertical="center" wrapText="1"/>
    </xf>
    <xf numFmtId="0" fontId="3" fillId="2" borderId="7" xfId="1" applyFont="1" applyFill="1" applyBorder="1" applyAlignment="1">
      <alignment horizontal="center" vertical="center" wrapText="1"/>
    </xf>
    <xf numFmtId="0" fontId="2" fillId="0" borderId="8" xfId="1" applyFont="1" applyBorder="1" applyAlignment="1">
      <alignment horizontal="center" vertical="center" wrapText="1"/>
    </xf>
    <xf numFmtId="0" fontId="3" fillId="2" borderId="5" xfId="1" applyFont="1" applyFill="1" applyBorder="1" applyAlignment="1">
      <alignment horizontal="center" vertical="center" wrapText="1"/>
    </xf>
    <xf numFmtId="0" fontId="1" fillId="0" borderId="0" xfId="1" applyAlignment="1">
      <alignment horizontal="center" vertical="center" wrapText="1"/>
    </xf>
    <xf numFmtId="0" fontId="1" fillId="0" borderId="6" xfId="1" applyBorder="1" applyAlignment="1">
      <alignment horizontal="center" vertical="center" wrapText="1"/>
    </xf>
    <xf numFmtId="0" fontId="3" fillId="2" borderId="4" xfId="1" applyFont="1" applyFill="1" applyBorder="1" applyAlignment="1">
      <alignment horizontal="center" vertical="center" wrapText="1"/>
    </xf>
  </cellXfs>
  <cellStyles count="9">
    <cellStyle name="Normal" xfId="0" builtinId="0"/>
    <cellStyle name="Normal 2" xfId="1" xr:uid="{00000000-0005-0000-0000-000001000000}"/>
    <cellStyle name="Normal 2 2 2" xfId="3" xr:uid="{00000000-0005-0000-0000-000002000000}"/>
    <cellStyle name="Normal 3" xfId="4" xr:uid="{00000000-0005-0000-0000-000003000000}"/>
    <cellStyle name="Normal 4" xfId="5" xr:uid="{00000000-0005-0000-0000-000004000000}"/>
    <cellStyle name="Normal_Blad1" xfId="2" xr:uid="{00000000-0005-0000-0000-000005000000}"/>
    <cellStyle name="Rubrik 1 2" xfId="6" xr:uid="{00000000-0005-0000-0000-000006000000}"/>
    <cellStyle name="Rubrik 2 2" xfId="7" xr:uid="{00000000-0005-0000-0000-000007000000}"/>
    <cellStyle name="Rubrik 3 2" xfId="8" xr:uid="{00000000-0005-0000-0000-000008000000}"/>
  </cellStyles>
  <dxfs count="1">
    <dxf>
      <numFmt numFmtId="165" formatCode=";;;\ &quot;Shape&quot;"/>
    </dxf>
  </dxfs>
  <tableStyles count="0" defaultTableStyle="TableStyleMedium2" defaultPivotStyle="PivotStyleLight16"/>
  <colors>
    <mruColors>
      <color rgb="FFC65859"/>
      <color rgb="FF57804E"/>
      <color rgb="FFC1812B"/>
      <color rgb="FFFFFF00"/>
      <color rgb="FF00B05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135440</xdr:colOff>
      <xdr:row>10</xdr:row>
      <xdr:rowOff>31715</xdr:rowOff>
    </xdr:to>
    <xdr:sp macro="" textlink="">
      <xdr:nvSpPr>
        <xdr:cNvPr id="2" name="EsriDoNotEdit">
          <a:extLst>
            <a:ext uri="{FF2B5EF4-FFF2-40B4-BE49-F238E27FC236}">
              <a16:creationId xmlns:a16="http://schemas.microsoft.com/office/drawing/2014/main" id="{00000000-0008-0000-0400-000002000000}"/>
            </a:ext>
          </a:extLst>
        </xdr:cNvPr>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135440</xdr:colOff>
      <xdr:row>10</xdr:row>
      <xdr:rowOff>31715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68765</xdr:colOff>
      <xdr:row>10</xdr:row>
      <xdr:rowOff>31715</xdr:rowOff>
    </xdr:to>
    <xdr:sp macro="" textlink="">
      <xdr:nvSpPr>
        <xdr:cNvPr id="2" name="EsriDoNotEdit">
          <a:extLst>
            <a:ext uri="{FF2B5EF4-FFF2-40B4-BE49-F238E27FC236}">
              <a16:creationId xmlns:a16="http://schemas.microsoft.com/office/drawing/2014/main" id="{00000000-0008-0000-0600-000002000000}"/>
            </a:ext>
          </a:extLst>
        </xdr:cNvPr>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68765</xdr:colOff>
      <xdr:row>10</xdr:row>
      <xdr:rowOff>31715</xdr:rowOff>
    </xdr:to>
    <xdr:sp macro="" textlink="">
      <xdr:nvSpPr>
        <xdr:cNvPr id="2" name="EsriDoNotEdit">
          <a:extLst>
            <a:ext uri="{FF2B5EF4-FFF2-40B4-BE49-F238E27FC236}">
              <a16:creationId xmlns:a16="http://schemas.microsoft.com/office/drawing/2014/main" id="{00000000-0008-0000-0700-000002000000}"/>
            </a:ext>
          </a:extLst>
        </xdr:cNvPr>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1569785-cdcb-4f9a-853a-89fc4f35717f" displayName="b1569785_cdcb_4f9a_853a_89fc4f35717f" ref="A1:C290" totalsRowShown="0">
  <autoFilter ref="A1:C290" xr:uid="{00000000-0009-0000-0100-000001000000}"/>
  <tableColumns count="3">
    <tableColumn id="1" xr3:uid="{00000000-0010-0000-0000-000001000000}" name="ObjectId"/>
    <tableColumn id="2" xr3:uid="{00000000-0010-0000-0000-000002000000}" name="Hash"/>
    <tableColumn id="3" xr3:uid="{00000000-0010-0000-0000-000003000000}" name="Shap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1c36045-0691-45a7-a1a9-53e24ccc5827" displayName="e1c36045_0691_45a7_a1a9_53e24ccc5827" ref="A1:D291" totalsRowCount="1">
  <autoFilter ref="A1:D290" xr:uid="{00000000-0009-0000-0100-000002000000}"/>
  <tableColumns count="4">
    <tableColumn id="1" xr3:uid="{00000000-0010-0000-0100-000001000000}" name="RowId" totalsRowFunction="count">
      <calculatedColumnFormula>ROW(#REF!)</calculatedColumnFormula>
    </tableColumn>
    <tableColumn id="2" xr3:uid="{00000000-0010-0000-0100-000002000000}" name="IsVis">
      <calculatedColumnFormula>IF( SUBTOTAL(103,#REF!) &gt; 0, 1, 0)</calculatedColumnFormula>
    </tableColumn>
    <tableColumn id="3" xr3:uid="{00000000-0010-0000-0100-000003000000}" name="WasVis"/>
    <tableColumn id="4" xr3:uid="{00000000-0010-0000-0100-000004000000}" name="Changed" totalsRowFunction="custom">
      <calculatedColumnFormula>IF($B2=$C2, 0, 1)</calculatedColumnFormula>
      <totalsRowFormula>SUM($D$2:$D$290)</totalsRowFormula>
    </tableColumn>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298"/>
  <sheetViews>
    <sheetView tabSelected="1" zoomScaleNormal="100" workbookViewId="0">
      <pane xSplit="3" ySplit="7" topLeftCell="D8" activePane="bottomRight" state="frozen"/>
      <selection pane="topRight" activeCell="D1" sqref="D1"/>
      <selection pane="bottomLeft" activeCell="A8" sqref="A8"/>
      <selection pane="bottomRight" activeCell="D7" sqref="D7"/>
    </sheetView>
  </sheetViews>
  <sheetFormatPr defaultColWidth="9.140625" defaultRowHeight="12.75" x14ac:dyDescent="0.2"/>
  <cols>
    <col min="1" max="1" width="5" style="42" bestFit="1" customWidth="1"/>
    <col min="2" max="2" width="18.5703125" style="9" customWidth="1"/>
    <col min="3" max="3" width="3.140625" style="9" customWidth="1"/>
    <col min="4" max="4" width="17.85546875" style="70" customWidth="1"/>
    <col min="5" max="5" width="10.42578125" style="12" customWidth="1"/>
    <col min="6" max="6" width="15.28515625" style="12" customWidth="1"/>
    <col min="7" max="7" width="18.140625" style="12" customWidth="1"/>
    <col min="8" max="8" width="3.140625" style="12" customWidth="1"/>
    <col min="9" max="9" width="18" style="12" customWidth="1"/>
    <col min="10" max="10" width="10.42578125" style="12" customWidth="1"/>
    <col min="11" max="11" width="15.28515625" style="12" customWidth="1"/>
    <col min="12" max="12" width="3.28515625" style="12" customWidth="1"/>
    <col min="13" max="13" width="18.140625" style="12" customWidth="1"/>
    <col min="14" max="14" width="10.42578125" style="12" customWidth="1"/>
    <col min="15" max="15" width="15.28515625" style="12" customWidth="1"/>
    <col min="16" max="16" width="18.140625" style="12" customWidth="1"/>
    <col min="17" max="17" width="3.140625" style="12" customWidth="1"/>
    <col min="18" max="18" width="18" style="12" customWidth="1"/>
    <col min="19" max="19" width="10.42578125" style="12" customWidth="1"/>
    <col min="20" max="20" width="15.28515625" style="12" customWidth="1"/>
    <col min="21" max="21" width="18.140625" style="12" customWidth="1"/>
    <col min="22" max="22" width="3" style="12" customWidth="1"/>
    <col min="23" max="23" width="17.140625" style="12" customWidth="1"/>
    <col min="24" max="24" width="1.7109375" style="12" customWidth="1"/>
    <col min="25" max="25" width="19.28515625" style="12" customWidth="1"/>
    <col min="26" max="26" width="3" style="12" customWidth="1"/>
    <col min="27" max="27" width="20" style="12" customWidth="1"/>
    <col min="28" max="28" width="10.42578125" style="12" customWidth="1"/>
    <col min="29" max="29" width="18.140625" style="12" customWidth="1"/>
    <col min="30" max="30" width="3.140625" style="12" customWidth="1"/>
    <col min="31" max="31" width="18.42578125" style="12" customWidth="1"/>
    <col min="32" max="32" width="1.7109375" style="12" customWidth="1"/>
    <col min="33" max="33" width="18.42578125" style="12" customWidth="1"/>
    <col min="34" max="34" width="1.7109375" style="12" customWidth="1"/>
    <col min="35" max="35" width="18.42578125" style="12" customWidth="1"/>
    <col min="36" max="36" width="3.140625" style="12" customWidth="1"/>
    <col min="37" max="37" width="19.42578125" style="12" customWidth="1"/>
    <col min="38" max="38" width="1.7109375" style="12" customWidth="1"/>
    <col min="39" max="39" width="19.42578125" style="12" customWidth="1"/>
    <col min="40" max="40" width="3.140625" style="12" customWidth="1"/>
    <col min="41" max="41" width="20.7109375" style="12" customWidth="1"/>
    <col min="42" max="42" width="1.42578125" style="12" customWidth="1"/>
    <col min="43" max="43" width="20.7109375" style="12" customWidth="1"/>
    <col min="44" max="44" width="1.7109375" style="12" customWidth="1"/>
    <col min="45" max="45" width="20.7109375" style="12" customWidth="1"/>
    <col min="46" max="46" width="1.7109375" style="12" customWidth="1"/>
    <col min="47" max="47" width="20.7109375" style="12" customWidth="1"/>
    <col min="48" max="48" width="3.140625" style="12" customWidth="1"/>
    <col min="49" max="49" width="18.28515625" style="12" customWidth="1"/>
    <col min="50" max="50" width="1.7109375" style="12" customWidth="1"/>
    <col min="51" max="51" width="18.28515625" style="12" customWidth="1"/>
    <col min="52" max="52" width="3.140625" style="12" customWidth="1"/>
    <col min="53" max="53" width="19.42578125" style="12" customWidth="1"/>
    <col min="54" max="16384" width="9.140625" style="9"/>
  </cols>
  <sheetData>
    <row r="1" spans="1:53" s="3" customFormat="1" ht="25.5" customHeight="1" x14ac:dyDescent="0.2">
      <c r="A1" s="1" t="s">
        <v>0</v>
      </c>
      <c r="B1" s="2"/>
      <c r="D1" s="90" t="s">
        <v>1</v>
      </c>
      <c r="E1" s="91"/>
      <c r="F1" s="91"/>
      <c r="G1" s="92"/>
      <c r="H1" s="4"/>
      <c r="I1" s="90" t="s">
        <v>2</v>
      </c>
      <c r="J1" s="91"/>
      <c r="K1" s="91"/>
      <c r="L1" s="4"/>
      <c r="M1" s="90" t="s">
        <v>3</v>
      </c>
      <c r="N1" s="91"/>
      <c r="O1" s="91"/>
      <c r="P1" s="92"/>
      <c r="Q1" s="5"/>
      <c r="R1" s="90" t="s">
        <v>4</v>
      </c>
      <c r="S1" s="91"/>
      <c r="T1" s="91"/>
      <c r="U1" s="92"/>
      <c r="V1" s="5"/>
      <c r="W1" s="90" t="s">
        <v>5</v>
      </c>
      <c r="X1" s="93"/>
      <c r="Y1" s="94"/>
      <c r="Z1" s="5"/>
      <c r="AA1" s="90" t="s">
        <v>6</v>
      </c>
      <c r="AB1" s="91"/>
      <c r="AC1" s="101"/>
      <c r="AD1" s="5"/>
      <c r="AE1" s="90" t="s">
        <v>7</v>
      </c>
      <c r="AF1" s="91"/>
      <c r="AG1" s="91"/>
      <c r="AH1" s="91"/>
      <c r="AI1" s="101"/>
      <c r="AJ1" s="5"/>
      <c r="AK1" s="90" t="s">
        <v>9</v>
      </c>
      <c r="AL1" s="95"/>
      <c r="AM1" s="92"/>
      <c r="AN1" s="5"/>
      <c r="AO1" s="96" t="s">
        <v>11</v>
      </c>
      <c r="AP1" s="97"/>
      <c r="AQ1" s="97"/>
      <c r="AR1" s="97"/>
      <c r="AS1" s="97"/>
      <c r="AT1" s="97"/>
      <c r="AU1" s="97"/>
      <c r="AV1" s="5"/>
      <c r="AW1" s="98" t="s">
        <v>12</v>
      </c>
      <c r="AX1" s="99"/>
      <c r="AY1" s="100"/>
      <c r="AZ1" s="5"/>
      <c r="BA1" s="6" t="s">
        <v>13</v>
      </c>
    </row>
    <row r="2" spans="1:53" ht="12.75" customHeight="1" x14ac:dyDescent="0.2">
      <c r="A2" s="7"/>
      <c r="B2" s="8"/>
      <c r="D2" s="10"/>
      <c r="E2" s="10"/>
      <c r="F2" s="11"/>
      <c r="G2" s="10"/>
      <c r="I2" s="10"/>
      <c r="J2" s="13"/>
      <c r="K2" s="10"/>
      <c r="M2" s="13"/>
      <c r="N2" s="13"/>
      <c r="O2" s="13"/>
      <c r="P2" s="13"/>
      <c r="R2" s="10"/>
      <c r="S2" s="10"/>
      <c r="T2" s="10"/>
      <c r="U2" s="10"/>
      <c r="W2" s="13"/>
      <c r="Y2" s="13"/>
      <c r="AA2" s="10"/>
      <c r="AB2" s="10"/>
      <c r="AC2" s="10"/>
      <c r="AE2" s="10"/>
      <c r="AG2" s="10"/>
      <c r="AI2" s="10"/>
      <c r="AK2" s="13"/>
      <c r="AM2" s="13"/>
      <c r="AO2" s="10"/>
      <c r="AQ2" s="13"/>
      <c r="AS2" s="10"/>
      <c r="AU2" s="13"/>
      <c r="AW2" s="10"/>
      <c r="AY2" s="10"/>
      <c r="BA2" s="13"/>
    </row>
    <row r="3" spans="1:53" s="20" customFormat="1" ht="102" x14ac:dyDescent="0.2">
      <c r="A3" s="14" t="s">
        <v>14</v>
      </c>
      <c r="B3" s="8"/>
      <c r="C3" s="15"/>
      <c r="D3" s="16" t="s">
        <v>975</v>
      </c>
      <c r="E3" s="17" t="s">
        <v>16</v>
      </c>
      <c r="F3" s="18" t="s">
        <v>17</v>
      </c>
      <c r="G3" s="18" t="s">
        <v>1160</v>
      </c>
      <c r="H3" s="19"/>
      <c r="I3" s="18" t="s">
        <v>18</v>
      </c>
      <c r="J3" s="17" t="s">
        <v>16</v>
      </c>
      <c r="K3" s="18" t="s">
        <v>17</v>
      </c>
      <c r="L3" s="19"/>
      <c r="M3" s="18" t="s">
        <v>19</v>
      </c>
      <c r="N3" s="17" t="s">
        <v>16</v>
      </c>
      <c r="O3" s="18" t="s">
        <v>17</v>
      </c>
      <c r="P3" s="18" t="s">
        <v>1160</v>
      </c>
      <c r="Q3" s="19"/>
      <c r="R3" s="18" t="s">
        <v>20</v>
      </c>
      <c r="S3" s="17" t="s">
        <v>16</v>
      </c>
      <c r="T3" s="18" t="s">
        <v>17</v>
      </c>
      <c r="U3" s="18" t="s">
        <v>1160</v>
      </c>
      <c r="V3" s="19"/>
      <c r="W3" s="18" t="s">
        <v>937</v>
      </c>
      <c r="X3" s="19"/>
      <c r="Y3" s="18" t="s">
        <v>21</v>
      </c>
      <c r="Z3" s="19"/>
      <c r="AA3" s="18" t="s">
        <v>22</v>
      </c>
      <c r="AB3" s="17" t="s">
        <v>16</v>
      </c>
      <c r="AC3" s="18" t="s">
        <v>1160</v>
      </c>
      <c r="AD3" s="19"/>
      <c r="AE3" s="18" t="s">
        <v>1154</v>
      </c>
      <c r="AF3" s="19"/>
      <c r="AG3" s="18" t="s">
        <v>1155</v>
      </c>
      <c r="AH3" s="19"/>
      <c r="AI3" s="18" t="s">
        <v>1156</v>
      </c>
      <c r="AJ3" s="19"/>
      <c r="AK3" s="18" t="s">
        <v>1071</v>
      </c>
      <c r="AL3" s="19"/>
      <c r="AM3" s="18" t="s">
        <v>1074</v>
      </c>
      <c r="AN3" s="19"/>
      <c r="AO3" s="18" t="s">
        <v>933</v>
      </c>
      <c r="AP3" s="19"/>
      <c r="AQ3" s="18" t="s">
        <v>934</v>
      </c>
      <c r="AR3" s="19"/>
      <c r="AS3" s="18" t="s">
        <v>936</v>
      </c>
      <c r="AT3" s="19"/>
      <c r="AU3" s="18" t="s">
        <v>935</v>
      </c>
      <c r="AV3" s="19"/>
      <c r="AW3" s="18" t="s">
        <v>23</v>
      </c>
      <c r="AX3" s="19"/>
      <c r="AY3" s="18" t="s">
        <v>611</v>
      </c>
      <c r="AZ3" s="19"/>
      <c r="BA3" s="18" t="s">
        <v>24</v>
      </c>
    </row>
    <row r="4" spans="1:53" s="20" customFormat="1" x14ac:dyDescent="0.2">
      <c r="A4" s="14"/>
      <c r="B4" s="21" t="s">
        <v>1048</v>
      </c>
      <c r="C4" s="15"/>
      <c r="D4" s="22" t="s">
        <v>1212</v>
      </c>
      <c r="E4" s="22"/>
      <c r="F4" s="23"/>
      <c r="G4" s="23"/>
      <c r="H4" s="24"/>
      <c r="I4" s="22" t="s">
        <v>1213</v>
      </c>
      <c r="J4" s="22"/>
      <c r="K4" s="23"/>
      <c r="L4" s="24"/>
      <c r="M4" s="22" t="s">
        <v>1214</v>
      </c>
      <c r="N4" s="22"/>
      <c r="O4" s="23"/>
      <c r="P4" s="23"/>
      <c r="Q4" s="24"/>
      <c r="R4" s="22" t="s">
        <v>1215</v>
      </c>
      <c r="S4" s="22"/>
      <c r="T4" s="23"/>
      <c r="U4" s="23"/>
      <c r="V4" s="24"/>
      <c r="W4" s="22"/>
      <c r="X4" s="24"/>
      <c r="Y4" s="22"/>
      <c r="Z4" s="24"/>
      <c r="AA4" s="22" t="s">
        <v>1216</v>
      </c>
      <c r="AB4" s="22"/>
      <c r="AC4" s="23"/>
      <c r="AD4" s="24"/>
      <c r="AE4" s="25" t="s">
        <v>1224</v>
      </c>
      <c r="AF4" s="44"/>
      <c r="AG4" s="25" t="s">
        <v>1225</v>
      </c>
      <c r="AH4" s="44"/>
      <c r="AI4" s="25" t="s">
        <v>1226</v>
      </c>
      <c r="AJ4" s="24"/>
      <c r="AK4" s="22"/>
      <c r="AL4" s="24"/>
      <c r="AM4" s="22" t="s">
        <v>1227</v>
      </c>
      <c r="AN4" s="24"/>
      <c r="AO4" s="22" t="s">
        <v>1217</v>
      </c>
      <c r="AP4" s="24"/>
      <c r="AQ4" s="22" t="s">
        <v>1218</v>
      </c>
      <c r="AR4" s="24"/>
      <c r="AS4" s="22" t="s">
        <v>1219</v>
      </c>
      <c r="AT4" s="44"/>
      <c r="AU4" s="22" t="s">
        <v>1220</v>
      </c>
      <c r="AV4" s="24"/>
      <c r="AW4" s="22" t="s">
        <v>1221</v>
      </c>
      <c r="AX4" s="24"/>
      <c r="AY4" s="22" t="s">
        <v>1222</v>
      </c>
      <c r="AZ4" s="24"/>
      <c r="BA4" s="22" t="s">
        <v>1223</v>
      </c>
    </row>
    <row r="5" spans="1:53" s="3" customFormat="1" ht="25.5" x14ac:dyDescent="0.2">
      <c r="A5" s="1"/>
      <c r="B5" s="72" t="s">
        <v>1136</v>
      </c>
      <c r="C5" s="73"/>
      <c r="D5" s="74">
        <v>10.199999999999999</v>
      </c>
      <c r="E5" s="74"/>
      <c r="F5" s="75"/>
      <c r="G5" s="76"/>
      <c r="H5" s="5"/>
      <c r="I5" s="77">
        <v>0.49</v>
      </c>
      <c r="J5" s="74"/>
      <c r="K5" s="75"/>
      <c r="L5" s="5"/>
      <c r="M5" s="74">
        <v>8.3000000000000007</v>
      </c>
      <c r="N5" s="74"/>
      <c r="O5" s="75"/>
      <c r="P5" s="76"/>
      <c r="Q5" s="5"/>
      <c r="R5" s="74">
        <v>25.9</v>
      </c>
      <c r="S5" s="74"/>
      <c r="T5" s="75"/>
      <c r="U5" s="76"/>
      <c r="V5" s="5"/>
      <c r="W5" s="74"/>
      <c r="X5" s="5"/>
      <c r="Y5" s="74"/>
      <c r="Z5" s="5"/>
      <c r="AA5" s="74">
        <v>9.4</v>
      </c>
      <c r="AB5" s="74"/>
      <c r="AC5" s="76"/>
      <c r="AD5" s="5"/>
      <c r="AE5" s="74">
        <v>80.2</v>
      </c>
      <c r="AF5" s="78"/>
      <c r="AG5" s="74">
        <v>80.3</v>
      </c>
      <c r="AH5" s="78"/>
      <c r="AI5" s="74">
        <v>77.099999999999994</v>
      </c>
      <c r="AJ5" s="5"/>
      <c r="AK5" s="74"/>
      <c r="AL5" s="5"/>
      <c r="AM5" s="74">
        <v>1.3</v>
      </c>
      <c r="AN5" s="5"/>
      <c r="AO5" s="74">
        <v>2.2999999999999998</v>
      </c>
      <c r="AP5" s="5"/>
      <c r="AQ5" s="74">
        <v>12.4</v>
      </c>
      <c r="AR5" s="5"/>
      <c r="AS5" s="74">
        <v>4.3</v>
      </c>
      <c r="AT5" s="78"/>
      <c r="AU5" s="74">
        <v>17.3</v>
      </c>
      <c r="AV5" s="5"/>
      <c r="AW5" s="74">
        <v>7.5</v>
      </c>
      <c r="AX5" s="5"/>
      <c r="AY5" s="74">
        <v>92.5</v>
      </c>
      <c r="AZ5" s="5"/>
      <c r="BA5" s="80">
        <v>9000</v>
      </c>
    </row>
    <row r="6" spans="1:53" s="3" customFormat="1" x14ac:dyDescent="0.2">
      <c r="A6" s="1"/>
      <c r="B6" s="72" t="s">
        <v>1151</v>
      </c>
      <c r="C6" s="73"/>
      <c r="D6" s="74">
        <v>9.1</v>
      </c>
      <c r="E6" s="74"/>
      <c r="F6" s="75"/>
      <c r="G6" s="76"/>
      <c r="H6" s="5"/>
      <c r="I6" s="77">
        <v>0.4</v>
      </c>
      <c r="J6" s="74"/>
      <c r="K6" s="75"/>
      <c r="L6" s="5"/>
      <c r="M6" s="74">
        <v>9.6999999999999993</v>
      </c>
      <c r="N6" s="74"/>
      <c r="O6" s="75"/>
      <c r="P6" s="76"/>
      <c r="Q6" s="5"/>
      <c r="R6" s="74">
        <v>35.700000000000003</v>
      </c>
      <c r="S6" s="74"/>
      <c r="T6" s="75"/>
      <c r="U6" s="76"/>
      <c r="V6" s="5"/>
      <c r="W6" s="74"/>
      <c r="X6" s="5"/>
      <c r="Y6" s="74"/>
      <c r="Z6" s="5"/>
      <c r="AA6" s="74">
        <v>21</v>
      </c>
      <c r="AB6" s="74"/>
      <c r="AC6" s="76"/>
      <c r="AD6" s="5"/>
      <c r="AE6" s="74">
        <v>75.099999999999994</v>
      </c>
      <c r="AF6" s="78"/>
      <c r="AG6" s="74">
        <v>75.3</v>
      </c>
      <c r="AH6" s="78"/>
      <c r="AI6" s="74">
        <v>76.099999999999994</v>
      </c>
      <c r="AJ6" s="5"/>
      <c r="AK6" s="79" t="s">
        <v>1150</v>
      </c>
      <c r="AL6" s="5"/>
      <c r="AM6" s="74">
        <v>1.3</v>
      </c>
      <c r="AN6" s="5"/>
      <c r="AO6" s="74">
        <v>2.2999999999999998</v>
      </c>
      <c r="AP6" s="5"/>
      <c r="AQ6" s="74">
        <v>11.4</v>
      </c>
      <c r="AR6" s="5"/>
      <c r="AS6" s="74">
        <v>4.3</v>
      </c>
      <c r="AT6" s="78"/>
      <c r="AU6" s="74">
        <v>15.3</v>
      </c>
      <c r="AV6" s="5"/>
      <c r="AW6" s="74">
        <v>7.9</v>
      </c>
      <c r="AX6" s="5"/>
      <c r="AY6" s="74">
        <v>92.1</v>
      </c>
      <c r="AZ6" s="5"/>
      <c r="BA6" s="80">
        <v>7500</v>
      </c>
    </row>
    <row r="7" spans="1:53" s="20" customFormat="1" ht="15.75" customHeight="1" x14ac:dyDescent="0.2">
      <c r="A7" s="14"/>
      <c r="B7" s="26"/>
      <c r="C7" s="15"/>
      <c r="D7" s="27"/>
      <c r="E7" s="28"/>
      <c r="F7" s="29"/>
      <c r="G7" s="29"/>
      <c r="H7" s="24"/>
      <c r="I7" s="67"/>
      <c r="J7" s="28"/>
      <c r="K7" s="31"/>
      <c r="L7" s="24"/>
      <c r="M7" s="30"/>
      <c r="N7" s="28"/>
      <c r="O7" s="31"/>
      <c r="P7" s="29"/>
      <c r="Q7" s="24"/>
      <c r="R7" s="30"/>
      <c r="S7" s="28"/>
      <c r="T7" s="29"/>
      <c r="U7" s="29"/>
      <c r="V7" s="24"/>
      <c r="W7" s="31"/>
      <c r="X7" s="24"/>
      <c r="Y7" s="32"/>
      <c r="Z7" s="24"/>
      <c r="AA7" s="27"/>
      <c r="AB7" s="28"/>
      <c r="AC7" s="29"/>
      <c r="AD7" s="24"/>
      <c r="AE7" s="31"/>
      <c r="AF7" s="24"/>
      <c r="AG7" s="31"/>
      <c r="AH7" s="24"/>
      <c r="AI7" s="31"/>
      <c r="AJ7" s="24"/>
      <c r="AK7" s="69"/>
      <c r="AL7" s="24"/>
      <c r="AM7" s="28"/>
      <c r="AN7" s="24"/>
      <c r="AO7" s="32"/>
      <c r="AP7" s="24"/>
      <c r="AQ7" s="32"/>
      <c r="AR7" s="24"/>
      <c r="AS7" s="32"/>
      <c r="AT7" s="45"/>
      <c r="AU7" s="32"/>
      <c r="AV7" s="24"/>
      <c r="AW7" s="32"/>
      <c r="AX7" s="45"/>
      <c r="AY7" s="37"/>
      <c r="AZ7" s="24"/>
      <c r="BA7" s="33"/>
    </row>
    <row r="8" spans="1:53" ht="15.75" customHeight="1" x14ac:dyDescent="0.2">
      <c r="A8" s="7" t="s">
        <v>25</v>
      </c>
      <c r="B8" s="7" t="s">
        <v>26</v>
      </c>
      <c r="D8" s="84">
        <v>8.4326000000000008</v>
      </c>
      <c r="E8" s="34" t="s">
        <v>28</v>
      </c>
      <c r="F8" s="81" t="s">
        <v>29</v>
      </c>
      <c r="G8" s="68" t="s">
        <v>148</v>
      </c>
      <c r="I8" s="85">
        <v>0.29042000000000001</v>
      </c>
      <c r="J8" s="34" t="s">
        <v>30</v>
      </c>
      <c r="K8" s="81" t="s">
        <v>29</v>
      </c>
      <c r="L8" s="35"/>
      <c r="M8" s="84">
        <v>5.7359</v>
      </c>
      <c r="N8" s="34" t="s">
        <v>28</v>
      </c>
      <c r="O8" s="84" t="s">
        <v>31</v>
      </c>
      <c r="P8" s="10" t="s">
        <v>1030</v>
      </c>
      <c r="R8" s="81">
        <v>25.3187</v>
      </c>
      <c r="S8" s="34" t="s">
        <v>28</v>
      </c>
      <c r="T8" s="81" t="s">
        <v>29</v>
      </c>
      <c r="U8" s="10" t="s">
        <v>1027</v>
      </c>
      <c r="W8" s="39">
        <v>31</v>
      </c>
      <c r="X8" s="36"/>
      <c r="Y8" s="10" t="s">
        <v>1102</v>
      </c>
      <c r="AA8" s="81">
        <v>8.4535</v>
      </c>
      <c r="AB8" s="34" t="s">
        <v>27</v>
      </c>
      <c r="AC8" s="10" t="s">
        <v>998</v>
      </c>
      <c r="AE8" s="34" t="s">
        <v>32</v>
      </c>
      <c r="AF8" s="36"/>
      <c r="AG8" s="34" t="s">
        <v>32</v>
      </c>
      <c r="AH8" s="36"/>
      <c r="AI8" s="34" t="s">
        <v>32</v>
      </c>
      <c r="AJ8" s="36"/>
      <c r="AK8" s="10" t="s">
        <v>33</v>
      </c>
      <c r="AL8" s="38"/>
      <c r="AM8" s="34">
        <v>0.87205127658555004</v>
      </c>
      <c r="AO8" s="81">
        <v>2.25</v>
      </c>
      <c r="AP8" s="36"/>
      <c r="AQ8" s="81">
        <v>12.433333333333334</v>
      </c>
      <c r="AR8" s="36"/>
      <c r="AS8" s="81">
        <v>4.3166666666666664</v>
      </c>
      <c r="AT8" s="36"/>
      <c r="AU8" s="81">
        <v>16.483333333333334</v>
      </c>
      <c r="AW8" s="81">
        <v>6.4285714285714279</v>
      </c>
      <c r="AX8" s="46"/>
      <c r="AY8" s="81">
        <v>93.571428571428569</v>
      </c>
      <c r="AZ8" s="36"/>
      <c r="BA8" s="86">
        <v>6600</v>
      </c>
    </row>
    <row r="9" spans="1:53" ht="15.75" customHeight="1" x14ac:dyDescent="0.2">
      <c r="A9" s="7" t="s">
        <v>34</v>
      </c>
      <c r="B9" s="7" t="s">
        <v>35</v>
      </c>
      <c r="D9" s="81">
        <v>8.9451000000000001</v>
      </c>
      <c r="E9" s="34" t="s">
        <v>28</v>
      </c>
      <c r="F9" s="81" t="s">
        <v>29</v>
      </c>
      <c r="G9" s="68" t="s">
        <v>996</v>
      </c>
      <c r="I9" s="82">
        <v>0.43770999999999999</v>
      </c>
      <c r="J9" s="34" t="s">
        <v>30</v>
      </c>
      <c r="K9" s="87" t="s">
        <v>976</v>
      </c>
      <c r="L9" s="35"/>
      <c r="M9" s="84">
        <v>6.5496999999999996</v>
      </c>
      <c r="N9" s="34" t="s">
        <v>28</v>
      </c>
      <c r="O9" s="81" t="s">
        <v>29</v>
      </c>
      <c r="P9" s="10" t="s">
        <v>977</v>
      </c>
      <c r="R9" s="87">
        <v>31.7059</v>
      </c>
      <c r="S9" s="34" t="s">
        <v>28</v>
      </c>
      <c r="T9" s="87" t="s">
        <v>976</v>
      </c>
      <c r="U9" s="10" t="s">
        <v>996</v>
      </c>
      <c r="W9" s="71">
        <v>79</v>
      </c>
      <c r="X9" s="36"/>
      <c r="Y9" s="10" t="s">
        <v>1018</v>
      </c>
      <c r="AA9" s="81">
        <v>8.3085000000000004</v>
      </c>
      <c r="AB9" s="34" t="s">
        <v>30</v>
      </c>
      <c r="AC9" s="10" t="s">
        <v>996</v>
      </c>
      <c r="AE9" s="81">
        <v>82.2</v>
      </c>
      <c r="AF9" s="36"/>
      <c r="AG9" s="81">
        <v>79.8</v>
      </c>
      <c r="AH9" s="36"/>
      <c r="AI9" s="84">
        <v>81.8</v>
      </c>
      <c r="AJ9" s="36"/>
      <c r="AK9" s="10" t="s">
        <v>33</v>
      </c>
      <c r="AL9" s="38"/>
      <c r="AM9" s="34">
        <v>0.21327519608982001</v>
      </c>
      <c r="AO9" s="84">
        <v>1.5833333333333333</v>
      </c>
      <c r="AP9" s="36"/>
      <c r="AQ9" s="84">
        <v>10.116666666666667</v>
      </c>
      <c r="AR9" s="36"/>
      <c r="AS9" s="84">
        <v>3.9833333333333334</v>
      </c>
      <c r="AT9" s="36"/>
      <c r="AU9" s="84">
        <v>13.4</v>
      </c>
      <c r="AW9" s="84">
        <v>10.344827586206897</v>
      </c>
      <c r="AX9" s="46"/>
      <c r="AY9" s="84">
        <v>89.65517241379311</v>
      </c>
      <c r="AZ9" s="36"/>
      <c r="BA9" s="83">
        <v>7900</v>
      </c>
    </row>
    <row r="10" spans="1:53" ht="15.75" customHeight="1" x14ac:dyDescent="0.2">
      <c r="A10" s="7" t="s">
        <v>36</v>
      </c>
      <c r="B10" s="7" t="s">
        <v>37</v>
      </c>
      <c r="D10" s="81">
        <v>10.795</v>
      </c>
      <c r="E10" s="34" t="s">
        <v>28</v>
      </c>
      <c r="F10" s="87" t="s">
        <v>976</v>
      </c>
      <c r="G10" s="68" t="s">
        <v>993</v>
      </c>
      <c r="I10" s="82">
        <v>0.62531999999999999</v>
      </c>
      <c r="J10" s="34" t="s">
        <v>30</v>
      </c>
      <c r="K10" s="87" t="s">
        <v>976</v>
      </c>
      <c r="L10" s="35"/>
      <c r="M10" s="81">
        <v>7.7835999999999999</v>
      </c>
      <c r="N10" s="34" t="s">
        <v>28</v>
      </c>
      <c r="O10" s="84" t="s">
        <v>31</v>
      </c>
      <c r="P10" s="10" t="s">
        <v>1026</v>
      </c>
      <c r="R10" s="81">
        <v>23.498799999999999</v>
      </c>
      <c r="S10" s="34" t="s">
        <v>30</v>
      </c>
      <c r="T10" s="84" t="s">
        <v>31</v>
      </c>
      <c r="U10" s="10" t="s">
        <v>1094</v>
      </c>
      <c r="W10" s="71">
        <v>180</v>
      </c>
      <c r="X10" s="36"/>
      <c r="Y10" s="10" t="s">
        <v>998</v>
      </c>
      <c r="AA10" s="81">
        <v>8.2774000000000001</v>
      </c>
      <c r="AB10" s="34" t="s">
        <v>30</v>
      </c>
      <c r="AC10" s="10" t="s">
        <v>1025</v>
      </c>
      <c r="AE10" s="34" t="s">
        <v>32</v>
      </c>
      <c r="AF10" s="36"/>
      <c r="AG10" s="34" t="s">
        <v>32</v>
      </c>
      <c r="AH10" s="36"/>
      <c r="AI10" s="34" t="s">
        <v>32</v>
      </c>
      <c r="AJ10" s="36"/>
      <c r="AK10" s="10" t="s">
        <v>33</v>
      </c>
      <c r="AL10" s="38"/>
      <c r="AM10" s="34">
        <v>1.25068123714308</v>
      </c>
      <c r="AO10" s="81">
        <v>2.5333333333333332</v>
      </c>
      <c r="AP10" s="36"/>
      <c r="AQ10" s="84">
        <v>10.966666666666667</v>
      </c>
      <c r="AR10" s="36"/>
      <c r="AS10" s="84">
        <v>4.0166666666666666</v>
      </c>
      <c r="AT10" s="36"/>
      <c r="AU10" s="81">
        <v>18.05</v>
      </c>
      <c r="AW10" s="81">
        <v>5.4054054054054053</v>
      </c>
      <c r="AX10" s="46"/>
      <c r="AY10" s="81">
        <v>94.594594594594597</v>
      </c>
      <c r="AZ10" s="36"/>
      <c r="BA10" s="83">
        <v>10200</v>
      </c>
    </row>
    <row r="11" spans="1:53" ht="15.75" customHeight="1" x14ac:dyDescent="0.2">
      <c r="A11" s="7" t="s">
        <v>38</v>
      </c>
      <c r="B11" s="7" t="s">
        <v>39</v>
      </c>
      <c r="D11" s="81">
        <v>9.7866999999999997</v>
      </c>
      <c r="E11" s="34" t="s">
        <v>28</v>
      </c>
      <c r="F11" s="81" t="s">
        <v>29</v>
      </c>
      <c r="G11" s="68" t="s">
        <v>1009</v>
      </c>
      <c r="I11" s="85">
        <v>0.34083000000000002</v>
      </c>
      <c r="J11" s="34" t="s">
        <v>27</v>
      </c>
      <c r="K11" s="84" t="s">
        <v>31</v>
      </c>
      <c r="L11" s="35"/>
      <c r="M11" s="84">
        <v>6.3296999999999999</v>
      </c>
      <c r="N11" s="34" t="s">
        <v>27</v>
      </c>
      <c r="O11" s="84" t="s">
        <v>31</v>
      </c>
      <c r="P11" s="10" t="s">
        <v>1161</v>
      </c>
      <c r="R11" s="84">
        <v>14.0715</v>
      </c>
      <c r="S11" s="34" t="s">
        <v>27</v>
      </c>
      <c r="T11" s="84" t="s">
        <v>31</v>
      </c>
      <c r="U11" s="10" t="s">
        <v>1174</v>
      </c>
      <c r="W11" s="71">
        <v>41</v>
      </c>
      <c r="X11" s="36"/>
      <c r="Y11" s="10" t="s">
        <v>1132</v>
      </c>
      <c r="AA11" s="84">
        <v>7.2065000000000001</v>
      </c>
      <c r="AB11" s="34" t="s">
        <v>27</v>
      </c>
      <c r="AC11" s="10" t="s">
        <v>1036</v>
      </c>
      <c r="AE11" s="34" t="s">
        <v>32</v>
      </c>
      <c r="AF11" s="36"/>
      <c r="AG11" s="34" t="s">
        <v>32</v>
      </c>
      <c r="AH11" s="36"/>
      <c r="AI11" s="34" t="s">
        <v>32</v>
      </c>
      <c r="AJ11" s="36"/>
      <c r="AK11" s="10" t="s">
        <v>33</v>
      </c>
      <c r="AL11" s="38"/>
      <c r="AM11" s="34">
        <v>2.6298996868351399</v>
      </c>
      <c r="AO11" s="84">
        <v>1.7833333333333334</v>
      </c>
      <c r="AP11" s="36"/>
      <c r="AQ11" s="81">
        <v>11.383333333333333</v>
      </c>
      <c r="AR11" s="36"/>
      <c r="AS11" s="81">
        <v>4.1833333333333336</v>
      </c>
      <c r="AT11" s="36"/>
      <c r="AU11" s="87">
        <v>22.85</v>
      </c>
      <c r="AW11" s="81">
        <v>9.5238095238095237</v>
      </c>
      <c r="AX11" s="46"/>
      <c r="AY11" s="81">
        <v>90.476190476190482</v>
      </c>
      <c r="AZ11" s="36"/>
      <c r="BA11" s="83">
        <v>10300</v>
      </c>
    </row>
    <row r="12" spans="1:53" ht="15.75" customHeight="1" x14ac:dyDescent="0.2">
      <c r="A12" s="7" t="s">
        <v>40</v>
      </c>
      <c r="B12" s="7" t="s">
        <v>41</v>
      </c>
      <c r="D12" s="87">
        <v>12.0077</v>
      </c>
      <c r="E12" s="34" t="s">
        <v>30</v>
      </c>
      <c r="F12" s="87" t="s">
        <v>976</v>
      </c>
      <c r="G12" s="68" t="s">
        <v>987</v>
      </c>
      <c r="I12" s="82">
        <v>0.52103999999999995</v>
      </c>
      <c r="J12" s="34" t="s">
        <v>28</v>
      </c>
      <c r="K12" s="81" t="s">
        <v>29</v>
      </c>
      <c r="L12" s="35"/>
      <c r="M12" s="81">
        <v>7.1761999999999997</v>
      </c>
      <c r="N12" s="34" t="s">
        <v>27</v>
      </c>
      <c r="O12" s="84" t="s">
        <v>31</v>
      </c>
      <c r="P12" s="10" t="s">
        <v>1029</v>
      </c>
      <c r="R12" s="81">
        <v>26.431100000000001</v>
      </c>
      <c r="S12" s="34" t="s">
        <v>27</v>
      </c>
      <c r="T12" s="81" t="s">
        <v>29</v>
      </c>
      <c r="U12" s="10" t="s">
        <v>1084</v>
      </c>
      <c r="W12" s="71">
        <v>196</v>
      </c>
      <c r="X12" s="36"/>
      <c r="Y12" s="10" t="s">
        <v>1103</v>
      </c>
      <c r="AA12" s="81">
        <v>11.8422</v>
      </c>
      <c r="AB12" s="34" t="s">
        <v>27</v>
      </c>
      <c r="AC12" s="10" t="s">
        <v>1002</v>
      </c>
      <c r="AE12" s="34" t="s">
        <v>32</v>
      </c>
      <c r="AF12" s="36"/>
      <c r="AG12" s="34" t="s">
        <v>32</v>
      </c>
      <c r="AH12" s="36"/>
      <c r="AI12" s="34" t="s">
        <v>32</v>
      </c>
      <c r="AJ12" s="36"/>
      <c r="AK12" s="10" t="s">
        <v>33</v>
      </c>
      <c r="AL12" s="38"/>
      <c r="AM12" s="34">
        <v>0.82948331159517996</v>
      </c>
      <c r="AO12" s="81">
        <v>2.3833333333333333</v>
      </c>
      <c r="AP12" s="36"/>
      <c r="AQ12" s="87">
        <v>17.466666666666665</v>
      </c>
      <c r="AR12" s="36"/>
      <c r="AS12" s="34" t="s">
        <v>32</v>
      </c>
      <c r="AT12" s="36"/>
      <c r="AU12" s="34" t="s">
        <v>32</v>
      </c>
      <c r="AW12" s="81">
        <v>5.6034482758620694</v>
      </c>
      <c r="AX12" s="46"/>
      <c r="AY12" s="81">
        <v>94.396551724137936</v>
      </c>
      <c r="AZ12" s="36"/>
      <c r="BA12" s="83">
        <v>8900</v>
      </c>
    </row>
    <row r="13" spans="1:53" ht="15.75" customHeight="1" x14ac:dyDescent="0.2">
      <c r="A13" s="7" t="s">
        <v>43</v>
      </c>
      <c r="B13" s="7" t="s">
        <v>44</v>
      </c>
      <c r="D13" s="81">
        <v>11.244300000000001</v>
      </c>
      <c r="E13" s="34" t="s">
        <v>28</v>
      </c>
      <c r="F13" s="84" t="s">
        <v>31</v>
      </c>
      <c r="G13" s="68" t="s">
        <v>1076</v>
      </c>
      <c r="I13" s="88">
        <v>1.2356400000000001</v>
      </c>
      <c r="J13" s="34" t="s">
        <v>30</v>
      </c>
      <c r="K13" s="87" t="s">
        <v>976</v>
      </c>
      <c r="L13" s="35"/>
      <c r="M13" s="84">
        <v>5.1897000000000002</v>
      </c>
      <c r="N13" s="34" t="s">
        <v>27</v>
      </c>
      <c r="O13" s="81" t="s">
        <v>29</v>
      </c>
      <c r="P13" s="10" t="s">
        <v>1088</v>
      </c>
      <c r="R13" s="81">
        <v>24.836300000000001</v>
      </c>
      <c r="S13" s="34" t="s">
        <v>30</v>
      </c>
      <c r="T13" s="87" t="s">
        <v>976</v>
      </c>
      <c r="U13" s="10" t="s">
        <v>997</v>
      </c>
      <c r="W13" s="71">
        <v>107</v>
      </c>
      <c r="X13" s="36"/>
      <c r="Y13" s="10" t="s">
        <v>1092</v>
      </c>
      <c r="AA13" s="81">
        <v>7.6619000000000002</v>
      </c>
      <c r="AB13" s="34" t="s">
        <v>30</v>
      </c>
      <c r="AC13" s="10" t="s">
        <v>982</v>
      </c>
      <c r="AE13" s="34" t="s">
        <v>32</v>
      </c>
      <c r="AF13" s="36"/>
      <c r="AG13" s="34" t="s">
        <v>32</v>
      </c>
      <c r="AH13" s="36"/>
      <c r="AI13" s="34" t="s">
        <v>32</v>
      </c>
      <c r="AJ13" s="36"/>
      <c r="AK13" s="10" t="s">
        <v>42</v>
      </c>
      <c r="AL13" s="38"/>
      <c r="AM13" s="34">
        <v>0.12313754463733</v>
      </c>
      <c r="AO13" s="87">
        <v>2.6333333333333333</v>
      </c>
      <c r="AP13" s="36"/>
      <c r="AQ13" s="87">
        <v>19.966666666666665</v>
      </c>
      <c r="AR13" s="36"/>
      <c r="AS13" s="87">
        <v>4.6333333333333337</v>
      </c>
      <c r="AT13" s="36"/>
      <c r="AU13" s="81">
        <v>19.566666666666666</v>
      </c>
      <c r="AW13" s="84">
        <v>13.793103448275861</v>
      </c>
      <c r="AX13" s="46"/>
      <c r="AY13" s="84">
        <v>86.206896551724128</v>
      </c>
      <c r="AZ13" s="36"/>
      <c r="BA13" s="89">
        <v>15900</v>
      </c>
    </row>
    <row r="14" spans="1:53" ht="15.75" customHeight="1" x14ac:dyDescent="0.2">
      <c r="A14" s="7" t="s">
        <v>45</v>
      </c>
      <c r="B14" s="7" t="s">
        <v>46</v>
      </c>
      <c r="D14" s="81">
        <v>11.5761</v>
      </c>
      <c r="E14" s="34" t="s">
        <v>28</v>
      </c>
      <c r="F14" s="84" t="s">
        <v>31</v>
      </c>
      <c r="G14" s="68" t="s">
        <v>1018</v>
      </c>
      <c r="I14" s="85">
        <v>0.27173999999999998</v>
      </c>
      <c r="J14" s="34" t="s">
        <v>30</v>
      </c>
      <c r="K14" s="84" t="s">
        <v>31</v>
      </c>
      <c r="L14" s="35"/>
      <c r="M14" s="84">
        <v>5.7065000000000001</v>
      </c>
      <c r="N14" s="34" t="s">
        <v>28</v>
      </c>
      <c r="O14" s="84" t="s">
        <v>31</v>
      </c>
      <c r="P14" s="10" t="s">
        <v>1069</v>
      </c>
      <c r="R14" s="84">
        <v>15.7065</v>
      </c>
      <c r="S14" s="34" t="s">
        <v>27</v>
      </c>
      <c r="T14" s="81" t="s">
        <v>29</v>
      </c>
      <c r="U14" s="10" t="s">
        <v>1090</v>
      </c>
      <c r="W14" s="71">
        <v>56</v>
      </c>
      <c r="X14" s="36"/>
      <c r="Y14" s="10" t="s">
        <v>1034</v>
      </c>
      <c r="AA14" s="84">
        <v>7.3373999999999997</v>
      </c>
      <c r="AB14" s="34" t="s">
        <v>28</v>
      </c>
      <c r="AC14" s="10" t="s">
        <v>1046</v>
      </c>
      <c r="AE14" s="34" t="s">
        <v>32</v>
      </c>
      <c r="AF14" s="36"/>
      <c r="AG14" s="34" t="s">
        <v>32</v>
      </c>
      <c r="AH14" s="36"/>
      <c r="AI14" s="34" t="s">
        <v>32</v>
      </c>
      <c r="AJ14" s="36"/>
      <c r="AK14" s="10" t="s">
        <v>42</v>
      </c>
      <c r="AL14" s="38"/>
      <c r="AM14" s="34">
        <v>0.27125853797865002</v>
      </c>
      <c r="AO14" s="84">
        <v>1.8166666666666667</v>
      </c>
      <c r="AP14" s="36"/>
      <c r="AQ14" s="81">
        <v>11.816666666666666</v>
      </c>
      <c r="AR14" s="36"/>
      <c r="AS14" s="84">
        <v>3.7166666666666668</v>
      </c>
      <c r="AT14" s="36"/>
      <c r="AU14" s="81">
        <v>18.2</v>
      </c>
      <c r="AW14" s="84">
        <v>12.5</v>
      </c>
      <c r="AX14" s="46"/>
      <c r="AY14" s="84">
        <v>87.5</v>
      </c>
      <c r="AZ14" s="36"/>
      <c r="BA14" s="83">
        <v>9000</v>
      </c>
    </row>
    <row r="15" spans="1:53" ht="15.75" customHeight="1" x14ac:dyDescent="0.2">
      <c r="A15" s="7" t="s">
        <v>47</v>
      </c>
      <c r="B15" s="7" t="s">
        <v>48</v>
      </c>
      <c r="D15" s="81">
        <v>10.6288</v>
      </c>
      <c r="E15" s="34" t="s">
        <v>28</v>
      </c>
      <c r="F15" s="81" t="s">
        <v>29</v>
      </c>
      <c r="G15" s="68" t="s">
        <v>996</v>
      </c>
      <c r="I15" s="82">
        <v>0.48957000000000001</v>
      </c>
      <c r="J15" s="34" t="s">
        <v>27</v>
      </c>
      <c r="K15" s="81" t="s">
        <v>29</v>
      </c>
      <c r="L15" s="35"/>
      <c r="M15" s="81">
        <v>8.1681000000000008</v>
      </c>
      <c r="N15" s="34" t="s">
        <v>28</v>
      </c>
      <c r="O15" s="81" t="s">
        <v>29</v>
      </c>
      <c r="P15" s="10" t="s">
        <v>988</v>
      </c>
      <c r="R15" s="81">
        <v>30.778500000000001</v>
      </c>
      <c r="S15" s="34" t="s">
        <v>28</v>
      </c>
      <c r="T15" s="81" t="s">
        <v>29</v>
      </c>
      <c r="U15" s="10" t="s">
        <v>148</v>
      </c>
      <c r="W15" s="71">
        <v>192</v>
      </c>
      <c r="X15" s="36"/>
      <c r="Y15" s="10" t="s">
        <v>999</v>
      </c>
      <c r="AA15" s="84">
        <v>6.3387000000000002</v>
      </c>
      <c r="AB15" s="34" t="s">
        <v>30</v>
      </c>
      <c r="AC15" s="10" t="s">
        <v>1083</v>
      </c>
      <c r="AE15" s="81">
        <v>85.5</v>
      </c>
      <c r="AF15" s="36"/>
      <c r="AG15" s="81">
        <v>84.4</v>
      </c>
      <c r="AH15" s="36"/>
      <c r="AI15" s="81">
        <v>80.3</v>
      </c>
      <c r="AJ15" s="36"/>
      <c r="AK15" s="10" t="s">
        <v>33</v>
      </c>
      <c r="AL15" s="38"/>
      <c r="AM15" s="34">
        <v>4.1640885558941401</v>
      </c>
      <c r="AO15" s="87">
        <v>2.6166666666666667</v>
      </c>
      <c r="AP15" s="36"/>
      <c r="AQ15" s="81">
        <v>13.733333333333333</v>
      </c>
      <c r="AR15" s="36"/>
      <c r="AS15" s="81">
        <v>4.2666666666666666</v>
      </c>
      <c r="AT15" s="36"/>
      <c r="AU15" s="84">
        <v>13.416666666666666</v>
      </c>
      <c r="AW15" s="84">
        <v>11.627906976744185</v>
      </c>
      <c r="AX15" s="46"/>
      <c r="AY15" s="84">
        <v>88.372093023255815</v>
      </c>
      <c r="AZ15" s="36"/>
      <c r="BA15" s="83">
        <v>8300</v>
      </c>
    </row>
    <row r="16" spans="1:53" ht="15.75" customHeight="1" x14ac:dyDescent="0.2">
      <c r="A16" s="7" t="s">
        <v>49</v>
      </c>
      <c r="B16" s="7" t="s">
        <v>50</v>
      </c>
      <c r="D16" s="81">
        <v>10.4918</v>
      </c>
      <c r="E16" s="34" t="s">
        <v>28</v>
      </c>
      <c r="F16" s="81" t="s">
        <v>29</v>
      </c>
      <c r="G16" s="68" t="s">
        <v>1003</v>
      </c>
      <c r="I16" s="88">
        <v>0.72457000000000005</v>
      </c>
      <c r="J16" s="34" t="s">
        <v>28</v>
      </c>
      <c r="K16" s="87" t="s">
        <v>976</v>
      </c>
      <c r="L16" s="35"/>
      <c r="M16" s="81">
        <v>8.9847000000000001</v>
      </c>
      <c r="N16" s="34" t="s">
        <v>30</v>
      </c>
      <c r="O16" s="87" t="s">
        <v>976</v>
      </c>
      <c r="P16" s="10" t="s">
        <v>1050</v>
      </c>
      <c r="R16" s="81">
        <v>25.794899999999998</v>
      </c>
      <c r="S16" s="34" t="s">
        <v>30</v>
      </c>
      <c r="T16" s="87" t="s">
        <v>976</v>
      </c>
      <c r="U16" s="10" t="s">
        <v>992</v>
      </c>
      <c r="W16" s="71">
        <v>214</v>
      </c>
      <c r="X16" s="36"/>
      <c r="Y16" s="10" t="s">
        <v>1176</v>
      </c>
      <c r="AA16" s="81">
        <v>8.2604000000000006</v>
      </c>
      <c r="AB16" s="34" t="s">
        <v>28</v>
      </c>
      <c r="AC16" s="10" t="s">
        <v>985</v>
      </c>
      <c r="AE16" s="34" t="s">
        <v>32</v>
      </c>
      <c r="AF16" s="36"/>
      <c r="AG16" s="34" t="s">
        <v>32</v>
      </c>
      <c r="AH16" s="36"/>
      <c r="AI16" s="34" t="s">
        <v>32</v>
      </c>
      <c r="AJ16" s="36"/>
      <c r="AK16" s="10" t="s">
        <v>33</v>
      </c>
      <c r="AL16" s="38"/>
      <c r="AM16" s="34">
        <v>0.98517403953327998</v>
      </c>
      <c r="AO16" s="87">
        <v>2.7166666666666668</v>
      </c>
      <c r="AP16" s="36"/>
      <c r="AQ16" s="81">
        <v>13.833333333333334</v>
      </c>
      <c r="AR16" s="36"/>
      <c r="AS16" s="81">
        <v>4.2</v>
      </c>
      <c r="AT16" s="36"/>
      <c r="AU16" s="81">
        <v>16.95</v>
      </c>
      <c r="AW16" s="81">
        <v>5.3672316384180787</v>
      </c>
      <c r="AX16" s="46"/>
      <c r="AY16" s="81">
        <v>94.632768361581924</v>
      </c>
      <c r="AZ16" s="36"/>
      <c r="BA16" s="89">
        <v>12000</v>
      </c>
    </row>
    <row r="17" spans="1:53" ht="15.75" customHeight="1" x14ac:dyDescent="0.2">
      <c r="A17" s="7" t="s">
        <v>51</v>
      </c>
      <c r="B17" s="7" t="s">
        <v>52</v>
      </c>
      <c r="D17" s="81">
        <v>10.852399999999999</v>
      </c>
      <c r="E17" s="34" t="s">
        <v>27</v>
      </c>
      <c r="F17" s="81" t="s">
        <v>29</v>
      </c>
      <c r="G17" s="68" t="s">
        <v>981</v>
      </c>
      <c r="I17" s="82">
        <v>0.55132000000000003</v>
      </c>
      <c r="J17" s="34" t="s">
        <v>27</v>
      </c>
      <c r="K17" s="81" t="s">
        <v>29</v>
      </c>
      <c r="L17" s="35"/>
      <c r="M17" s="87">
        <v>10.7218</v>
      </c>
      <c r="N17" s="34" t="s">
        <v>28</v>
      </c>
      <c r="O17" s="81" t="s">
        <v>29</v>
      </c>
      <c r="P17" s="10" t="s">
        <v>1016</v>
      </c>
      <c r="R17" s="81">
        <v>28.190100000000001</v>
      </c>
      <c r="S17" s="34" t="s">
        <v>27</v>
      </c>
      <c r="T17" s="81" t="s">
        <v>29</v>
      </c>
      <c r="U17" s="10" t="s">
        <v>1092</v>
      </c>
      <c r="W17" s="39">
        <v>246</v>
      </c>
      <c r="X17" s="36"/>
      <c r="Y17" s="10" t="s">
        <v>1103</v>
      </c>
      <c r="AA17" s="87">
        <v>14.2186</v>
      </c>
      <c r="AB17" s="34" t="s">
        <v>28</v>
      </c>
      <c r="AC17" s="10" t="s">
        <v>1011</v>
      </c>
      <c r="AE17" s="81">
        <v>74.5</v>
      </c>
      <c r="AF17" s="36"/>
      <c r="AG17" s="81">
        <v>79</v>
      </c>
      <c r="AH17" s="36"/>
      <c r="AI17" s="84">
        <v>81.099999999999994</v>
      </c>
      <c r="AJ17" s="36"/>
      <c r="AK17" s="10" t="s">
        <v>33</v>
      </c>
      <c r="AL17" s="38"/>
      <c r="AM17" s="34">
        <v>0.94179977751541999</v>
      </c>
      <c r="AO17" s="81">
        <v>2.3166666666666669</v>
      </c>
      <c r="AP17" s="36"/>
      <c r="AQ17" s="81">
        <v>12.233333333333333</v>
      </c>
      <c r="AR17" s="36"/>
      <c r="AS17" s="81">
        <v>4.2333333333333334</v>
      </c>
      <c r="AT17" s="36"/>
      <c r="AU17" s="84">
        <v>12.5</v>
      </c>
      <c r="AW17" s="87">
        <v>5.1470588235294112</v>
      </c>
      <c r="AX17" s="46"/>
      <c r="AY17" s="87">
        <v>94.85294117647058</v>
      </c>
      <c r="AZ17" s="36"/>
      <c r="BA17" s="83">
        <v>9200</v>
      </c>
    </row>
    <row r="18" spans="1:53" ht="15.75" customHeight="1" x14ac:dyDescent="0.2">
      <c r="A18" s="7" t="s">
        <v>53</v>
      </c>
      <c r="B18" s="7" t="s">
        <v>54</v>
      </c>
      <c r="D18" s="81">
        <v>9.9448000000000008</v>
      </c>
      <c r="E18" s="34" t="s">
        <v>28</v>
      </c>
      <c r="F18" s="84" t="s">
        <v>31</v>
      </c>
      <c r="G18" s="68" t="s">
        <v>988</v>
      </c>
      <c r="I18" s="82">
        <v>0.53086</v>
      </c>
      <c r="J18" s="34" t="s">
        <v>27</v>
      </c>
      <c r="K18" s="84" t="s">
        <v>31</v>
      </c>
      <c r="L18" s="35"/>
      <c r="M18" s="81">
        <v>8.7768999999999995</v>
      </c>
      <c r="N18" s="34" t="s">
        <v>28</v>
      </c>
      <c r="O18" s="81" t="s">
        <v>29</v>
      </c>
      <c r="P18" s="10" t="s">
        <v>1126</v>
      </c>
      <c r="R18" s="81">
        <v>31.143799999999999</v>
      </c>
      <c r="S18" s="34" t="s">
        <v>27</v>
      </c>
      <c r="T18" s="87" t="s">
        <v>976</v>
      </c>
      <c r="U18" s="10" t="s">
        <v>1128</v>
      </c>
      <c r="W18" s="71">
        <v>189</v>
      </c>
      <c r="X18" s="36"/>
      <c r="Y18" s="10" t="s">
        <v>1037</v>
      </c>
      <c r="AA18" s="81">
        <v>12.0687</v>
      </c>
      <c r="AB18" s="34" t="s">
        <v>28</v>
      </c>
      <c r="AC18" s="10" t="s">
        <v>1114</v>
      </c>
      <c r="AE18" s="81">
        <v>76.900000000000006</v>
      </c>
      <c r="AF18" s="36"/>
      <c r="AG18" s="81">
        <v>78.8</v>
      </c>
      <c r="AH18" s="36"/>
      <c r="AI18" s="81">
        <v>72.3</v>
      </c>
      <c r="AJ18" s="36"/>
      <c r="AK18" s="10" t="s">
        <v>42</v>
      </c>
      <c r="AL18" s="38"/>
      <c r="AM18" s="34">
        <v>1.37662895910585</v>
      </c>
      <c r="AO18" s="87">
        <v>3.1666666666666665</v>
      </c>
      <c r="AP18" s="36"/>
      <c r="AQ18" s="87">
        <v>19.516666666666666</v>
      </c>
      <c r="AR18" s="36"/>
      <c r="AS18" s="84">
        <v>4.0333333333333332</v>
      </c>
      <c r="AT18" s="36"/>
      <c r="AU18" s="81">
        <v>18.416666666666668</v>
      </c>
      <c r="AW18" s="81">
        <v>8.3333333333333321</v>
      </c>
      <c r="AX18" s="46"/>
      <c r="AY18" s="81">
        <v>91.666666666666657</v>
      </c>
      <c r="AZ18" s="36"/>
      <c r="BA18" s="83">
        <v>8400</v>
      </c>
    </row>
    <row r="19" spans="1:53" ht="15.75" customHeight="1" x14ac:dyDescent="0.2">
      <c r="A19" s="7" t="s">
        <v>55</v>
      </c>
      <c r="B19" s="7" t="s">
        <v>56</v>
      </c>
      <c r="D19" s="87">
        <v>12.2714</v>
      </c>
      <c r="E19" s="34" t="s">
        <v>28</v>
      </c>
      <c r="F19" s="81" t="s">
        <v>29</v>
      </c>
      <c r="G19" s="68" t="s">
        <v>977</v>
      </c>
      <c r="I19" s="88">
        <v>1.2131400000000001</v>
      </c>
      <c r="J19" s="34" t="s">
        <v>28</v>
      </c>
      <c r="K19" s="87" t="s">
        <v>976</v>
      </c>
      <c r="L19" s="35"/>
      <c r="M19" s="84">
        <v>6.5323000000000002</v>
      </c>
      <c r="N19" s="34" t="s">
        <v>28</v>
      </c>
      <c r="O19" s="81" t="s">
        <v>29</v>
      </c>
      <c r="P19" s="10" t="s">
        <v>1036</v>
      </c>
      <c r="R19" s="84">
        <v>12.644600000000001</v>
      </c>
      <c r="S19" s="34" t="s">
        <v>27</v>
      </c>
      <c r="T19" s="84" t="s">
        <v>31</v>
      </c>
      <c r="U19" s="10" t="s">
        <v>1092</v>
      </c>
      <c r="W19" s="71">
        <v>136</v>
      </c>
      <c r="X19" s="36"/>
      <c r="Y19" s="10" t="s">
        <v>1003</v>
      </c>
      <c r="AA19" s="84">
        <v>4.3861999999999997</v>
      </c>
      <c r="AB19" s="34" t="s">
        <v>27</v>
      </c>
      <c r="AC19" s="10" t="s">
        <v>1009</v>
      </c>
      <c r="AE19" s="84">
        <v>95.8</v>
      </c>
      <c r="AF19" s="36"/>
      <c r="AG19" s="84">
        <v>94.1</v>
      </c>
      <c r="AH19" s="36"/>
      <c r="AI19" s="84">
        <v>85.3</v>
      </c>
      <c r="AJ19" s="36"/>
      <c r="AK19" s="10" t="s">
        <v>33</v>
      </c>
      <c r="AL19" s="38"/>
      <c r="AM19" s="34">
        <v>3.9176602021995599</v>
      </c>
      <c r="AO19" s="81">
        <v>2.1166666666666667</v>
      </c>
      <c r="AP19" s="36"/>
      <c r="AQ19" s="87">
        <v>18.083333333333332</v>
      </c>
      <c r="AR19" s="36"/>
      <c r="AS19" s="87">
        <v>5.333333333333333</v>
      </c>
      <c r="AT19" s="36"/>
      <c r="AU19" s="87">
        <v>26.866666666666667</v>
      </c>
      <c r="AW19" s="84">
        <v>13.157894736842104</v>
      </c>
      <c r="AX19" s="46"/>
      <c r="AY19" s="84">
        <v>86.842105263157904</v>
      </c>
      <c r="AZ19" s="36"/>
      <c r="BA19" s="89">
        <v>12500</v>
      </c>
    </row>
    <row r="20" spans="1:53" ht="15.75" customHeight="1" x14ac:dyDescent="0.2">
      <c r="A20" s="7" t="s">
        <v>57</v>
      </c>
      <c r="B20" s="7" t="s">
        <v>58</v>
      </c>
      <c r="D20" s="87">
        <v>14.255800000000001</v>
      </c>
      <c r="E20" s="34" t="s">
        <v>27</v>
      </c>
      <c r="F20" s="81" t="s">
        <v>29</v>
      </c>
      <c r="G20" s="68" t="s">
        <v>998</v>
      </c>
      <c r="I20" s="88">
        <v>0.69881000000000004</v>
      </c>
      <c r="J20" s="34" t="s">
        <v>28</v>
      </c>
      <c r="K20" s="81" t="s">
        <v>29</v>
      </c>
      <c r="L20" s="35"/>
      <c r="M20" s="84">
        <v>4.0530999999999997</v>
      </c>
      <c r="N20" s="34" t="s">
        <v>27</v>
      </c>
      <c r="O20" s="84" t="s">
        <v>31</v>
      </c>
      <c r="P20" s="10" t="s">
        <v>1162</v>
      </c>
      <c r="R20" s="84">
        <v>13.2774</v>
      </c>
      <c r="S20" s="34" t="s">
        <v>27</v>
      </c>
      <c r="T20" s="81" t="s">
        <v>29</v>
      </c>
      <c r="U20" s="10" t="s">
        <v>1047</v>
      </c>
      <c r="W20" s="39">
        <v>39</v>
      </c>
      <c r="X20" s="36"/>
      <c r="Y20" s="10" t="s">
        <v>1124</v>
      </c>
      <c r="AA20" s="81">
        <v>8.2470999999999997</v>
      </c>
      <c r="AB20" s="34" t="s">
        <v>30</v>
      </c>
      <c r="AC20" s="10" t="s">
        <v>1183</v>
      </c>
      <c r="AE20" s="34" t="s">
        <v>32</v>
      </c>
      <c r="AF20" s="36"/>
      <c r="AG20" s="34" t="s">
        <v>32</v>
      </c>
      <c r="AH20" s="36"/>
      <c r="AI20" s="34" t="s">
        <v>32</v>
      </c>
      <c r="AJ20" s="36"/>
      <c r="AK20" s="10" t="s">
        <v>33</v>
      </c>
      <c r="AL20" s="38"/>
      <c r="AM20" s="34">
        <v>12.164805611691101</v>
      </c>
      <c r="AO20" s="84">
        <v>1.85</v>
      </c>
      <c r="AP20" s="36"/>
      <c r="AQ20" s="87">
        <v>19.583333333333332</v>
      </c>
      <c r="AR20" s="36"/>
      <c r="AS20" s="87">
        <v>4.8833333333333337</v>
      </c>
      <c r="AT20" s="36"/>
      <c r="AU20" s="87">
        <v>34.43333333333333</v>
      </c>
      <c r="AW20" s="84">
        <v>25</v>
      </c>
      <c r="AX20" s="46"/>
      <c r="AY20" s="84">
        <v>75</v>
      </c>
      <c r="AZ20" s="36"/>
      <c r="BA20" s="89">
        <v>13200</v>
      </c>
    </row>
    <row r="21" spans="1:53" ht="15.75" customHeight="1" x14ac:dyDescent="0.2">
      <c r="A21" s="7" t="s">
        <v>59</v>
      </c>
      <c r="B21" s="7" t="s">
        <v>60</v>
      </c>
      <c r="D21" s="84">
        <v>8.6760999999999999</v>
      </c>
      <c r="E21" s="34" t="s">
        <v>28</v>
      </c>
      <c r="F21" s="81" t="s">
        <v>29</v>
      </c>
      <c r="G21" s="68" t="s">
        <v>986</v>
      </c>
      <c r="I21" s="82">
        <v>0.56720000000000004</v>
      </c>
      <c r="J21" s="34" t="s">
        <v>27</v>
      </c>
      <c r="K21" s="81" t="s">
        <v>29</v>
      </c>
      <c r="L21" s="35"/>
      <c r="M21" s="87">
        <v>13.2347</v>
      </c>
      <c r="N21" s="34" t="s">
        <v>27</v>
      </c>
      <c r="O21" s="87" t="s">
        <v>976</v>
      </c>
      <c r="P21" s="10" t="s">
        <v>1011</v>
      </c>
      <c r="R21" s="81">
        <v>26.784600000000001</v>
      </c>
      <c r="S21" s="34" t="s">
        <v>27</v>
      </c>
      <c r="T21" s="84" t="s">
        <v>31</v>
      </c>
      <c r="U21" s="10" t="s">
        <v>1082</v>
      </c>
      <c r="W21" s="71">
        <v>197</v>
      </c>
      <c r="X21" s="36"/>
      <c r="Y21" s="10" t="s">
        <v>996</v>
      </c>
      <c r="AA21" s="87">
        <v>15.4198</v>
      </c>
      <c r="AB21" s="34" t="s">
        <v>28</v>
      </c>
      <c r="AC21" s="10" t="s">
        <v>987</v>
      </c>
      <c r="AE21" s="87">
        <v>58.3</v>
      </c>
      <c r="AF21" s="36"/>
      <c r="AG21" s="87">
        <v>63.4</v>
      </c>
      <c r="AH21" s="36"/>
      <c r="AI21" s="87">
        <v>55.9</v>
      </c>
      <c r="AJ21" s="36"/>
      <c r="AK21" s="10" t="s">
        <v>33</v>
      </c>
      <c r="AL21" s="38"/>
      <c r="AM21" s="34">
        <v>1.84928564665061</v>
      </c>
      <c r="AO21" s="87">
        <v>2.5833333333333335</v>
      </c>
      <c r="AP21" s="36"/>
      <c r="AQ21" s="81">
        <v>13.883333333333333</v>
      </c>
      <c r="AR21" s="36"/>
      <c r="AS21" s="81">
        <v>4.3833333333333337</v>
      </c>
      <c r="AT21" s="36"/>
      <c r="AU21" s="87">
        <v>20.033333333333335</v>
      </c>
      <c r="AW21" s="81">
        <v>8.2987551867219906</v>
      </c>
      <c r="AX21" s="46"/>
      <c r="AY21" s="81">
        <v>91.701244813278009</v>
      </c>
      <c r="AZ21" s="36"/>
      <c r="BA21" s="83">
        <v>8300</v>
      </c>
    </row>
    <row r="22" spans="1:53" ht="15.75" customHeight="1" x14ac:dyDescent="0.2">
      <c r="A22" s="7" t="s">
        <v>61</v>
      </c>
      <c r="B22" s="7" t="s">
        <v>62</v>
      </c>
      <c r="D22" s="81">
        <v>10.9886</v>
      </c>
      <c r="E22" s="34" t="s">
        <v>28</v>
      </c>
      <c r="F22" s="81" t="s">
        <v>29</v>
      </c>
      <c r="G22" s="68" t="s">
        <v>148</v>
      </c>
      <c r="I22" s="82">
        <v>0.55774000000000001</v>
      </c>
      <c r="J22" s="34" t="s">
        <v>27</v>
      </c>
      <c r="K22" s="81" t="s">
        <v>29</v>
      </c>
      <c r="L22" s="35"/>
      <c r="M22" s="87">
        <v>10.241</v>
      </c>
      <c r="N22" s="34" t="s">
        <v>28</v>
      </c>
      <c r="O22" s="87" t="s">
        <v>976</v>
      </c>
      <c r="P22" s="10" t="s">
        <v>1075</v>
      </c>
      <c r="R22" s="81">
        <v>23.1876</v>
      </c>
      <c r="S22" s="34" t="s">
        <v>27</v>
      </c>
      <c r="T22" s="81" t="s">
        <v>29</v>
      </c>
      <c r="U22" s="10" t="s">
        <v>1096</v>
      </c>
      <c r="W22" s="39">
        <v>232</v>
      </c>
      <c r="X22" s="36"/>
      <c r="Y22" s="10" t="s">
        <v>1103</v>
      </c>
      <c r="AA22" s="81">
        <v>9.1019000000000005</v>
      </c>
      <c r="AB22" s="34" t="s">
        <v>30</v>
      </c>
      <c r="AC22" s="10" t="s">
        <v>985</v>
      </c>
      <c r="AE22" s="81">
        <v>78.2</v>
      </c>
      <c r="AF22" s="36"/>
      <c r="AG22" s="81">
        <v>83.1</v>
      </c>
      <c r="AH22" s="36"/>
      <c r="AI22" s="84">
        <v>84.1</v>
      </c>
      <c r="AJ22" s="36"/>
      <c r="AK22" s="10" t="s">
        <v>33</v>
      </c>
      <c r="AL22" s="38"/>
      <c r="AM22" s="34">
        <v>1.1509788672139001</v>
      </c>
      <c r="AO22" s="84">
        <v>2.0333333333333332</v>
      </c>
      <c r="AP22" s="36"/>
      <c r="AQ22" s="81">
        <v>12.083333333333334</v>
      </c>
      <c r="AR22" s="36"/>
      <c r="AS22" s="84">
        <v>4.083333333333333</v>
      </c>
      <c r="AT22" s="36"/>
      <c r="AU22" s="84">
        <v>14.916666666666666</v>
      </c>
      <c r="AW22" s="87">
        <v>5.1724137931034484</v>
      </c>
      <c r="AX22" s="46"/>
      <c r="AY22" s="87">
        <v>94.827586206896555</v>
      </c>
      <c r="AZ22" s="36"/>
      <c r="BA22" s="83">
        <v>8100</v>
      </c>
    </row>
    <row r="23" spans="1:53" ht="15.75" customHeight="1" x14ac:dyDescent="0.2">
      <c r="A23" s="7" t="s">
        <v>63</v>
      </c>
      <c r="B23" s="7" t="s">
        <v>64</v>
      </c>
      <c r="D23" s="84">
        <v>8.7251999999999992</v>
      </c>
      <c r="E23" s="34" t="s">
        <v>27</v>
      </c>
      <c r="F23" s="81" t="s">
        <v>29</v>
      </c>
      <c r="G23" s="68" t="s">
        <v>1055</v>
      </c>
      <c r="I23" s="88">
        <v>0.65785000000000005</v>
      </c>
      <c r="J23" s="34" t="s">
        <v>27</v>
      </c>
      <c r="K23" s="87" t="s">
        <v>976</v>
      </c>
      <c r="L23" s="35"/>
      <c r="M23" s="84">
        <v>4.5357000000000003</v>
      </c>
      <c r="N23" s="34" t="s">
        <v>30</v>
      </c>
      <c r="O23" s="84" t="s">
        <v>31</v>
      </c>
      <c r="P23" s="10" t="s">
        <v>1131</v>
      </c>
      <c r="R23" s="84">
        <v>16.0654</v>
      </c>
      <c r="S23" s="34" t="s">
        <v>28</v>
      </c>
      <c r="T23" s="81" t="s">
        <v>29</v>
      </c>
      <c r="U23" s="10" t="s">
        <v>1092</v>
      </c>
      <c r="W23" s="39">
        <v>23</v>
      </c>
      <c r="X23" s="36"/>
      <c r="Y23" s="10" t="s">
        <v>1028</v>
      </c>
      <c r="AA23" s="81">
        <v>8.4831000000000003</v>
      </c>
      <c r="AB23" s="34" t="s">
        <v>30</v>
      </c>
      <c r="AC23" s="10" t="s">
        <v>1184</v>
      </c>
      <c r="AE23" s="84">
        <v>90.5</v>
      </c>
      <c r="AF23" s="36"/>
      <c r="AG23" s="84">
        <v>86.8</v>
      </c>
      <c r="AH23" s="36"/>
      <c r="AI23" s="81">
        <v>78.400000000000006</v>
      </c>
      <c r="AJ23" s="36"/>
      <c r="AK23" s="10" t="s">
        <v>33</v>
      </c>
      <c r="AL23" s="38"/>
      <c r="AM23" s="34">
        <v>0.93393464900889001</v>
      </c>
      <c r="AO23" s="81">
        <v>2.3666666666666667</v>
      </c>
      <c r="AP23" s="36"/>
      <c r="AQ23" s="84">
        <v>9.8833333333333329</v>
      </c>
      <c r="AR23" s="36"/>
      <c r="AS23" s="81">
        <v>4.333333333333333</v>
      </c>
      <c r="AT23" s="36"/>
      <c r="AU23" s="87">
        <v>22.366666666666667</v>
      </c>
      <c r="AW23" s="87">
        <v>4.7368421052631584</v>
      </c>
      <c r="AX23" s="46"/>
      <c r="AY23" s="87">
        <v>95.263157894736835</v>
      </c>
      <c r="AZ23" s="36"/>
      <c r="BA23" s="83">
        <v>8400</v>
      </c>
    </row>
    <row r="24" spans="1:53" ht="15.75" customHeight="1" x14ac:dyDescent="0.2">
      <c r="A24" s="7" t="s">
        <v>65</v>
      </c>
      <c r="B24" s="7" t="s">
        <v>66</v>
      </c>
      <c r="D24" s="81">
        <v>8.8043999999999993</v>
      </c>
      <c r="E24" s="34" t="s">
        <v>28</v>
      </c>
      <c r="F24" s="84" t="s">
        <v>31</v>
      </c>
      <c r="G24" s="68" t="s">
        <v>1003</v>
      </c>
      <c r="I24" s="82">
        <v>0.51129999999999998</v>
      </c>
      <c r="J24" s="34" t="s">
        <v>30</v>
      </c>
      <c r="K24" s="84" t="s">
        <v>31</v>
      </c>
      <c r="L24" s="35"/>
      <c r="M24" s="81">
        <v>9.5900999999999996</v>
      </c>
      <c r="N24" s="34" t="s">
        <v>28</v>
      </c>
      <c r="O24" s="81" t="s">
        <v>29</v>
      </c>
      <c r="P24" s="10" t="s">
        <v>999</v>
      </c>
      <c r="R24" s="81">
        <v>27.7851</v>
      </c>
      <c r="S24" s="34" t="s">
        <v>28</v>
      </c>
      <c r="T24" s="81" t="s">
        <v>29</v>
      </c>
      <c r="U24" s="10" t="s">
        <v>997</v>
      </c>
      <c r="W24" s="71">
        <v>147</v>
      </c>
      <c r="X24" s="36"/>
      <c r="Y24" s="10" t="s">
        <v>1080</v>
      </c>
      <c r="AA24" s="81">
        <v>11.1241</v>
      </c>
      <c r="AB24" s="34" t="s">
        <v>30</v>
      </c>
      <c r="AC24" s="10" t="s">
        <v>1054</v>
      </c>
      <c r="AE24" s="81">
        <v>78.7</v>
      </c>
      <c r="AF24" s="36"/>
      <c r="AG24" s="81">
        <v>78.400000000000006</v>
      </c>
      <c r="AH24" s="36"/>
      <c r="AI24" s="84">
        <v>81.3</v>
      </c>
      <c r="AJ24" s="36"/>
      <c r="AK24" s="10" t="s">
        <v>33</v>
      </c>
      <c r="AL24" s="38"/>
      <c r="AM24" s="34">
        <v>1.4709226783207601</v>
      </c>
      <c r="AO24" s="84">
        <v>2.0499999999999998</v>
      </c>
      <c r="AP24" s="36"/>
      <c r="AQ24" s="81">
        <v>13.533333333333333</v>
      </c>
      <c r="AR24" s="36"/>
      <c r="AS24" s="81">
        <v>4.2333333333333334</v>
      </c>
      <c r="AT24" s="36"/>
      <c r="AU24" s="81">
        <v>16.05</v>
      </c>
      <c r="AW24" s="81">
        <v>9.5588235294117645</v>
      </c>
      <c r="AX24" s="46"/>
      <c r="AY24" s="81">
        <v>90.441176470588232</v>
      </c>
      <c r="AZ24" s="36"/>
      <c r="BA24" s="86">
        <v>7700</v>
      </c>
    </row>
    <row r="25" spans="1:53" ht="15.75" customHeight="1" x14ac:dyDescent="0.2">
      <c r="A25" s="7" t="s">
        <v>67</v>
      </c>
      <c r="B25" s="7" t="s">
        <v>68</v>
      </c>
      <c r="D25" s="87">
        <v>12.8878</v>
      </c>
      <c r="E25" s="34" t="s">
        <v>28</v>
      </c>
      <c r="F25" s="81" t="s">
        <v>29</v>
      </c>
      <c r="G25" s="68" t="s">
        <v>999</v>
      </c>
      <c r="I25" s="82">
        <v>0.55232999999999999</v>
      </c>
      <c r="J25" s="34" t="s">
        <v>30</v>
      </c>
      <c r="K25" s="81" t="s">
        <v>29</v>
      </c>
      <c r="L25" s="35"/>
      <c r="M25" s="81">
        <v>7.7939999999999996</v>
      </c>
      <c r="N25" s="34" t="s">
        <v>27</v>
      </c>
      <c r="O25" s="81" t="s">
        <v>29</v>
      </c>
      <c r="P25" s="10" t="s">
        <v>1075</v>
      </c>
      <c r="R25" s="81">
        <v>21.479600000000001</v>
      </c>
      <c r="S25" s="34" t="s">
        <v>28</v>
      </c>
      <c r="T25" s="81" t="s">
        <v>29</v>
      </c>
      <c r="U25" s="10" t="s">
        <v>1097</v>
      </c>
      <c r="W25" s="39">
        <v>223</v>
      </c>
      <c r="X25" s="36"/>
      <c r="Y25" s="10" t="s">
        <v>1031</v>
      </c>
      <c r="AA25" s="81">
        <v>10.0037</v>
      </c>
      <c r="AB25" s="34" t="s">
        <v>30</v>
      </c>
      <c r="AC25" s="10" t="s">
        <v>1083</v>
      </c>
      <c r="AE25" s="34" t="s">
        <v>32</v>
      </c>
      <c r="AF25" s="36"/>
      <c r="AG25" s="34" t="s">
        <v>32</v>
      </c>
      <c r="AH25" s="36"/>
      <c r="AI25" s="34" t="s">
        <v>32</v>
      </c>
      <c r="AJ25" s="36"/>
      <c r="AK25" s="10" t="s">
        <v>33</v>
      </c>
      <c r="AL25" s="38"/>
      <c r="AM25" s="34">
        <v>2.6683752515807999</v>
      </c>
      <c r="AO25" s="87">
        <v>2.9333333333333331</v>
      </c>
      <c r="AP25" s="36"/>
      <c r="AQ25" s="87">
        <v>17.5</v>
      </c>
      <c r="AR25" s="36"/>
      <c r="AS25" s="81">
        <v>4.333333333333333</v>
      </c>
      <c r="AT25" s="36"/>
      <c r="AU25" s="81">
        <v>15.533333333333333</v>
      </c>
      <c r="AW25" s="81">
        <v>8.4745762711864394</v>
      </c>
      <c r="AX25" s="46"/>
      <c r="AY25" s="81">
        <v>91.525423728813564</v>
      </c>
      <c r="AZ25" s="36"/>
      <c r="BA25" s="89">
        <v>11600</v>
      </c>
    </row>
    <row r="26" spans="1:53" ht="15.75" customHeight="1" x14ac:dyDescent="0.2">
      <c r="A26" s="7" t="s">
        <v>69</v>
      </c>
      <c r="B26" s="7" t="s">
        <v>70</v>
      </c>
      <c r="D26" s="81">
        <v>9.8771000000000004</v>
      </c>
      <c r="E26" s="34" t="s">
        <v>28</v>
      </c>
      <c r="F26" s="81" t="s">
        <v>29</v>
      </c>
      <c r="G26" s="68" t="s">
        <v>977</v>
      </c>
      <c r="I26" s="82">
        <v>0.55474999999999997</v>
      </c>
      <c r="J26" s="34" t="s">
        <v>27</v>
      </c>
      <c r="K26" s="87" t="s">
        <v>976</v>
      </c>
      <c r="L26" s="35"/>
      <c r="M26" s="87">
        <v>12.2683</v>
      </c>
      <c r="N26" s="34" t="s">
        <v>28</v>
      </c>
      <c r="O26" s="81" t="s">
        <v>29</v>
      </c>
      <c r="P26" s="10" t="s">
        <v>1005</v>
      </c>
      <c r="R26" s="87">
        <v>37.436199999999999</v>
      </c>
      <c r="S26" s="34" t="s">
        <v>28</v>
      </c>
      <c r="T26" s="81" t="s">
        <v>29</v>
      </c>
      <c r="U26" s="10" t="s">
        <v>1092</v>
      </c>
      <c r="W26" s="39">
        <v>250</v>
      </c>
      <c r="X26" s="36"/>
      <c r="Y26" s="10" t="s">
        <v>1077</v>
      </c>
      <c r="AA26" s="87">
        <v>16.5151</v>
      </c>
      <c r="AB26" s="34" t="s">
        <v>30</v>
      </c>
      <c r="AC26" s="10" t="s">
        <v>1016</v>
      </c>
      <c r="AE26" s="87">
        <v>71.900000000000006</v>
      </c>
      <c r="AF26" s="36"/>
      <c r="AG26" s="87">
        <v>66.599999999999994</v>
      </c>
      <c r="AH26" s="36"/>
      <c r="AI26" s="81">
        <v>72.599999999999994</v>
      </c>
      <c r="AJ26" s="36"/>
      <c r="AK26" s="10" t="s">
        <v>33</v>
      </c>
      <c r="AL26" s="38"/>
      <c r="AM26" s="34">
        <v>0.65001849955716995</v>
      </c>
      <c r="AO26" s="84">
        <v>1.6666666666666667</v>
      </c>
      <c r="AP26" s="36"/>
      <c r="AQ26" s="84">
        <v>10.65</v>
      </c>
      <c r="AR26" s="36"/>
      <c r="AS26" s="84">
        <v>4.05</v>
      </c>
      <c r="AT26" s="36"/>
      <c r="AU26" s="84">
        <v>12.516666666666667</v>
      </c>
      <c r="AW26" s="87">
        <v>4.788732394366197</v>
      </c>
      <c r="AX26" s="46"/>
      <c r="AY26" s="87">
        <v>95.211267605633793</v>
      </c>
      <c r="AZ26" s="36"/>
      <c r="BA26" s="83">
        <v>9400</v>
      </c>
    </row>
    <row r="27" spans="1:53" ht="15.75" customHeight="1" x14ac:dyDescent="0.2">
      <c r="A27" s="7" t="s">
        <v>71</v>
      </c>
      <c r="B27" s="7" t="s">
        <v>72</v>
      </c>
      <c r="D27" s="81">
        <v>10.3316</v>
      </c>
      <c r="E27" s="34" t="s">
        <v>28</v>
      </c>
      <c r="F27" s="87" t="s">
        <v>976</v>
      </c>
      <c r="G27" s="68" t="s">
        <v>982</v>
      </c>
      <c r="I27" s="82">
        <v>0.39445000000000002</v>
      </c>
      <c r="J27" s="34" t="s">
        <v>28</v>
      </c>
      <c r="K27" s="81" t="s">
        <v>29</v>
      </c>
      <c r="L27" s="35"/>
      <c r="M27" s="87">
        <v>11.059100000000001</v>
      </c>
      <c r="N27" s="34" t="s">
        <v>28</v>
      </c>
      <c r="O27" s="81" t="s">
        <v>29</v>
      </c>
      <c r="P27" s="10" t="s">
        <v>1102</v>
      </c>
      <c r="R27" s="81">
        <v>28.604700000000001</v>
      </c>
      <c r="S27" s="34" t="s">
        <v>27</v>
      </c>
      <c r="T27" s="84" t="s">
        <v>31</v>
      </c>
      <c r="U27" s="10" t="s">
        <v>1009</v>
      </c>
      <c r="W27" s="39">
        <v>222</v>
      </c>
      <c r="X27" s="36"/>
      <c r="Y27" s="10" t="s">
        <v>1024</v>
      </c>
      <c r="AA27" s="81">
        <v>10.8751</v>
      </c>
      <c r="AB27" s="34" t="s">
        <v>30</v>
      </c>
      <c r="AC27" s="10" t="s">
        <v>1128</v>
      </c>
      <c r="AE27" s="34" t="s">
        <v>32</v>
      </c>
      <c r="AF27" s="36"/>
      <c r="AG27" s="34" t="s">
        <v>32</v>
      </c>
      <c r="AH27" s="36"/>
      <c r="AI27" s="34" t="s">
        <v>32</v>
      </c>
      <c r="AJ27" s="36"/>
      <c r="AK27" s="10" t="s">
        <v>33</v>
      </c>
      <c r="AL27" s="38"/>
      <c r="AM27" s="34">
        <v>0.89432376060103003</v>
      </c>
      <c r="AO27" s="81">
        <v>2.4666666666666668</v>
      </c>
      <c r="AP27" s="36"/>
      <c r="AQ27" s="84">
        <v>10</v>
      </c>
      <c r="AR27" s="36"/>
      <c r="AS27" s="81">
        <v>4.1833333333333336</v>
      </c>
      <c r="AT27" s="36"/>
      <c r="AU27" s="84">
        <v>13.283333333333333</v>
      </c>
      <c r="AW27" s="87">
        <v>4.7368421052631584</v>
      </c>
      <c r="AX27" s="46"/>
      <c r="AY27" s="87">
        <v>95.263157894736835</v>
      </c>
      <c r="AZ27" s="36"/>
      <c r="BA27" s="86">
        <v>7700</v>
      </c>
    </row>
    <row r="28" spans="1:53" ht="15.75" customHeight="1" x14ac:dyDescent="0.2">
      <c r="A28" s="7" t="s">
        <v>73</v>
      </c>
      <c r="B28" s="7" t="s">
        <v>74</v>
      </c>
      <c r="D28" s="84">
        <v>7.5678999999999998</v>
      </c>
      <c r="E28" s="34" t="s">
        <v>28</v>
      </c>
      <c r="F28" s="87" t="s">
        <v>976</v>
      </c>
      <c r="G28" s="68" t="s">
        <v>1025</v>
      </c>
      <c r="I28" s="85">
        <v>0.35370000000000001</v>
      </c>
      <c r="J28" s="34" t="s">
        <v>27</v>
      </c>
      <c r="K28" s="81" t="s">
        <v>29</v>
      </c>
      <c r="L28" s="35"/>
      <c r="M28" s="87">
        <v>13.6334</v>
      </c>
      <c r="N28" s="34" t="s">
        <v>28</v>
      </c>
      <c r="O28" s="84" t="s">
        <v>31</v>
      </c>
      <c r="P28" s="10" t="s">
        <v>981</v>
      </c>
      <c r="R28" s="81">
        <v>27.399899999999999</v>
      </c>
      <c r="S28" s="34" t="s">
        <v>28</v>
      </c>
      <c r="T28" s="84" t="s">
        <v>31</v>
      </c>
      <c r="U28" s="10" t="s">
        <v>1084</v>
      </c>
      <c r="W28" s="71">
        <v>116</v>
      </c>
      <c r="X28" s="36"/>
      <c r="Y28" s="10" t="s">
        <v>1018</v>
      </c>
      <c r="AA28" s="87">
        <v>36.6173</v>
      </c>
      <c r="AB28" s="34" t="s">
        <v>30</v>
      </c>
      <c r="AC28" s="10" t="s">
        <v>1185</v>
      </c>
      <c r="AE28" s="34" t="s">
        <v>32</v>
      </c>
      <c r="AF28" s="36"/>
      <c r="AG28" s="34" t="s">
        <v>32</v>
      </c>
      <c r="AH28" s="36"/>
      <c r="AI28" s="34" t="s">
        <v>32</v>
      </c>
      <c r="AJ28" s="36"/>
      <c r="AK28" s="10" t="s">
        <v>33</v>
      </c>
      <c r="AL28" s="38"/>
      <c r="AM28" s="34">
        <v>0.77730722057677004</v>
      </c>
      <c r="AO28" s="81">
        <v>2.1</v>
      </c>
      <c r="AP28" s="36"/>
      <c r="AQ28" s="81">
        <v>11.066666666666666</v>
      </c>
      <c r="AR28" s="36"/>
      <c r="AS28" s="87">
        <v>4.7333333333333334</v>
      </c>
      <c r="AT28" s="36"/>
      <c r="AU28" s="81">
        <v>16</v>
      </c>
      <c r="AW28" s="81">
        <v>8.3769633507853403</v>
      </c>
      <c r="AX28" s="46"/>
      <c r="AY28" s="81">
        <v>91.623036649214669</v>
      </c>
      <c r="AZ28" s="36"/>
      <c r="BA28" s="86">
        <v>6700</v>
      </c>
    </row>
    <row r="29" spans="1:53" ht="15.75" customHeight="1" x14ac:dyDescent="0.2">
      <c r="A29" s="7" t="s">
        <v>75</v>
      </c>
      <c r="B29" s="7" t="s">
        <v>76</v>
      </c>
      <c r="D29" s="84">
        <v>8.2665000000000006</v>
      </c>
      <c r="E29" s="34" t="s">
        <v>28</v>
      </c>
      <c r="F29" s="84" t="s">
        <v>31</v>
      </c>
      <c r="G29" s="68" t="s">
        <v>1076</v>
      </c>
      <c r="I29" s="82">
        <v>0.36470000000000002</v>
      </c>
      <c r="J29" s="34" t="s">
        <v>28</v>
      </c>
      <c r="K29" s="84" t="s">
        <v>31</v>
      </c>
      <c r="L29" s="35"/>
      <c r="M29" s="84">
        <v>4.3764000000000003</v>
      </c>
      <c r="N29" s="34" t="s">
        <v>27</v>
      </c>
      <c r="O29" s="84" t="s">
        <v>31</v>
      </c>
      <c r="P29" s="10" t="s">
        <v>1026</v>
      </c>
      <c r="R29" s="84">
        <v>16.107500000000002</v>
      </c>
      <c r="S29" s="34" t="s">
        <v>27</v>
      </c>
      <c r="T29" s="84" t="s">
        <v>31</v>
      </c>
      <c r="U29" s="10" t="s">
        <v>977</v>
      </c>
      <c r="W29" s="39">
        <v>11</v>
      </c>
      <c r="X29" s="36"/>
      <c r="Y29" s="10" t="s">
        <v>1110</v>
      </c>
      <c r="AA29" s="81">
        <v>9.3611000000000004</v>
      </c>
      <c r="AB29" s="34" t="s">
        <v>27</v>
      </c>
      <c r="AC29" s="10" t="s">
        <v>1185</v>
      </c>
      <c r="AE29" s="34" t="s">
        <v>32</v>
      </c>
      <c r="AF29" s="36"/>
      <c r="AG29" s="34" t="s">
        <v>32</v>
      </c>
      <c r="AH29" s="36"/>
      <c r="AI29" s="34" t="s">
        <v>32</v>
      </c>
      <c r="AJ29" s="36"/>
      <c r="AK29" s="10" t="s">
        <v>33</v>
      </c>
      <c r="AL29" s="38"/>
      <c r="AM29" s="34">
        <v>3.64871454045675</v>
      </c>
      <c r="AO29" s="81">
        <v>2.3166666666666669</v>
      </c>
      <c r="AP29" s="36"/>
      <c r="AQ29" s="81">
        <v>12.6</v>
      </c>
      <c r="AR29" s="36"/>
      <c r="AS29" s="81">
        <v>4.4833333333333334</v>
      </c>
      <c r="AT29" s="36"/>
      <c r="AU29" s="87">
        <v>20.233333333333334</v>
      </c>
      <c r="AW29" s="87">
        <v>0</v>
      </c>
      <c r="AX29" s="46"/>
      <c r="AY29" s="87">
        <v>100</v>
      </c>
      <c r="AZ29" s="36"/>
      <c r="BA29" s="86">
        <v>7700</v>
      </c>
    </row>
    <row r="30" spans="1:53" ht="15.75" customHeight="1" x14ac:dyDescent="0.2">
      <c r="A30" s="7" t="s">
        <v>77</v>
      </c>
      <c r="B30" s="7" t="s">
        <v>78</v>
      </c>
      <c r="D30" s="81">
        <v>8.9634999999999998</v>
      </c>
      <c r="E30" s="34" t="s">
        <v>28</v>
      </c>
      <c r="F30" s="84" t="s">
        <v>31</v>
      </c>
      <c r="G30" s="68" t="s">
        <v>998</v>
      </c>
      <c r="I30" s="88">
        <v>0.68344000000000005</v>
      </c>
      <c r="J30" s="34" t="s">
        <v>28</v>
      </c>
      <c r="K30" s="87" t="s">
        <v>976</v>
      </c>
      <c r="L30" s="35"/>
      <c r="M30" s="81">
        <v>9.2789999999999999</v>
      </c>
      <c r="N30" s="34" t="s">
        <v>27</v>
      </c>
      <c r="O30" s="87" t="s">
        <v>976</v>
      </c>
      <c r="P30" s="10" t="s">
        <v>994</v>
      </c>
      <c r="R30" s="81">
        <v>27.495200000000001</v>
      </c>
      <c r="S30" s="34" t="s">
        <v>27</v>
      </c>
      <c r="T30" s="87" t="s">
        <v>976</v>
      </c>
      <c r="U30" s="10" t="s">
        <v>1023</v>
      </c>
      <c r="W30" s="71">
        <v>161</v>
      </c>
      <c r="X30" s="36"/>
      <c r="Y30" s="10" t="s">
        <v>1135</v>
      </c>
      <c r="AA30" s="87">
        <v>13.747999999999999</v>
      </c>
      <c r="AB30" s="34" t="s">
        <v>27</v>
      </c>
      <c r="AC30" s="10" t="s">
        <v>1186</v>
      </c>
      <c r="AE30" s="34" t="s">
        <v>32</v>
      </c>
      <c r="AF30" s="36"/>
      <c r="AG30" s="34" t="s">
        <v>32</v>
      </c>
      <c r="AH30" s="36"/>
      <c r="AI30" s="34" t="s">
        <v>32</v>
      </c>
      <c r="AJ30" s="36"/>
      <c r="AK30" s="10" t="s">
        <v>33</v>
      </c>
      <c r="AL30" s="38"/>
      <c r="AM30" s="34">
        <v>4.5140313033005501</v>
      </c>
      <c r="AO30" s="81">
        <v>2.1333333333333333</v>
      </c>
      <c r="AP30" s="36"/>
      <c r="AQ30" s="84">
        <v>10.8</v>
      </c>
      <c r="AR30" s="36"/>
      <c r="AS30" s="84">
        <v>4.1166666666666663</v>
      </c>
      <c r="AT30" s="36"/>
      <c r="AU30" s="81">
        <v>17.816666666666666</v>
      </c>
      <c r="AW30" s="81">
        <v>7.1428571428571423</v>
      </c>
      <c r="AX30" s="46"/>
      <c r="AY30" s="81">
        <v>92.857142857142861</v>
      </c>
      <c r="AZ30" s="36"/>
      <c r="BA30" s="83">
        <v>8700</v>
      </c>
    </row>
    <row r="31" spans="1:53" ht="15.75" customHeight="1" x14ac:dyDescent="0.2">
      <c r="A31" s="7" t="s">
        <v>79</v>
      </c>
      <c r="B31" s="7" t="s">
        <v>80</v>
      </c>
      <c r="D31" s="81">
        <v>11.015700000000001</v>
      </c>
      <c r="E31" s="34" t="s">
        <v>27</v>
      </c>
      <c r="F31" s="84" t="s">
        <v>31</v>
      </c>
      <c r="G31" s="68" t="s">
        <v>1043</v>
      </c>
      <c r="I31" s="88">
        <v>0.86397999999999997</v>
      </c>
      <c r="J31" s="34" t="s">
        <v>27</v>
      </c>
      <c r="K31" s="81" t="s">
        <v>29</v>
      </c>
      <c r="L31" s="35"/>
      <c r="M31" s="81">
        <v>8.5318000000000005</v>
      </c>
      <c r="N31" s="34" t="s">
        <v>30</v>
      </c>
      <c r="O31" s="87" t="s">
        <v>976</v>
      </c>
      <c r="P31" s="10" t="s">
        <v>1045</v>
      </c>
      <c r="R31" s="84">
        <v>12.2037</v>
      </c>
      <c r="S31" s="34" t="s">
        <v>27</v>
      </c>
      <c r="T31" s="84" t="s">
        <v>31</v>
      </c>
      <c r="U31" s="10" t="s">
        <v>1174</v>
      </c>
      <c r="W31" s="71">
        <v>152</v>
      </c>
      <c r="X31" s="36"/>
      <c r="Y31" s="10" t="s">
        <v>1121</v>
      </c>
      <c r="AA31" s="84">
        <v>5.5082000000000004</v>
      </c>
      <c r="AB31" s="34" t="s">
        <v>27</v>
      </c>
      <c r="AC31" s="10" t="s">
        <v>1070</v>
      </c>
      <c r="AE31" s="84">
        <v>90.6</v>
      </c>
      <c r="AF31" s="36"/>
      <c r="AG31" s="84">
        <v>92.4</v>
      </c>
      <c r="AH31" s="36"/>
      <c r="AI31" s="84">
        <v>82.8</v>
      </c>
      <c r="AJ31" s="36"/>
      <c r="AK31" s="10" t="s">
        <v>33</v>
      </c>
      <c r="AL31" s="38"/>
      <c r="AM31" s="34">
        <v>6.3721775330783501</v>
      </c>
      <c r="AO31" s="81">
        <v>2.5499999999999998</v>
      </c>
      <c r="AP31" s="36"/>
      <c r="AQ31" s="87">
        <v>19.683333333333334</v>
      </c>
      <c r="AR31" s="36"/>
      <c r="AS31" s="87">
        <v>5.1833333333333336</v>
      </c>
      <c r="AT31" s="36"/>
      <c r="AU31" s="87">
        <v>25.266666666666666</v>
      </c>
      <c r="AW31" s="84">
        <v>13.157894736842104</v>
      </c>
      <c r="AX31" s="46"/>
      <c r="AY31" s="84">
        <v>86.842105263157904</v>
      </c>
      <c r="AZ31" s="36"/>
      <c r="BA31" s="89">
        <v>12000</v>
      </c>
    </row>
    <row r="32" spans="1:53" ht="15.75" customHeight="1" x14ac:dyDescent="0.2">
      <c r="A32" s="7" t="s">
        <v>81</v>
      </c>
      <c r="B32" s="7" t="s">
        <v>82</v>
      </c>
      <c r="D32" s="84">
        <v>7.1757999999999997</v>
      </c>
      <c r="E32" s="34" t="s">
        <v>28</v>
      </c>
      <c r="F32" s="81" t="s">
        <v>29</v>
      </c>
      <c r="G32" s="68" t="s">
        <v>1043</v>
      </c>
      <c r="I32" s="85">
        <v>0.28838999999999998</v>
      </c>
      <c r="J32" s="34" t="s">
        <v>30</v>
      </c>
      <c r="K32" s="81" t="s">
        <v>29</v>
      </c>
      <c r="L32" s="35"/>
      <c r="M32" s="87">
        <v>11.603400000000001</v>
      </c>
      <c r="N32" s="34" t="s">
        <v>28</v>
      </c>
      <c r="O32" s="81" t="s">
        <v>29</v>
      </c>
      <c r="P32" s="10" t="s">
        <v>1001</v>
      </c>
      <c r="R32" s="87">
        <v>46.8718</v>
      </c>
      <c r="S32" s="34" t="s">
        <v>30</v>
      </c>
      <c r="T32" s="87" t="s">
        <v>976</v>
      </c>
      <c r="U32" s="10" t="s">
        <v>1027</v>
      </c>
      <c r="W32" s="71">
        <v>81</v>
      </c>
      <c r="X32" s="36"/>
      <c r="Y32" s="10" t="s">
        <v>1031</v>
      </c>
      <c r="AA32" s="81">
        <v>8.3973999999999993</v>
      </c>
      <c r="AB32" s="34" t="s">
        <v>30</v>
      </c>
      <c r="AC32" s="10" t="s">
        <v>1084</v>
      </c>
      <c r="AE32" s="87">
        <v>68.099999999999994</v>
      </c>
      <c r="AF32" s="36"/>
      <c r="AG32" s="87">
        <v>69.8</v>
      </c>
      <c r="AH32" s="36"/>
      <c r="AI32" s="87">
        <v>59.5</v>
      </c>
      <c r="AJ32" s="36"/>
      <c r="AK32" s="10" t="s">
        <v>33</v>
      </c>
      <c r="AL32" s="38"/>
      <c r="AM32" s="34">
        <v>1.27274604880359</v>
      </c>
      <c r="AO32" s="87">
        <v>2.6833333333333331</v>
      </c>
      <c r="AP32" s="36"/>
      <c r="AQ32" s="81">
        <v>11.033333333333333</v>
      </c>
      <c r="AR32" s="36"/>
      <c r="AS32" s="81">
        <v>4.3666666666666663</v>
      </c>
      <c r="AT32" s="36"/>
      <c r="AU32" s="81">
        <v>17.633333333333333</v>
      </c>
      <c r="AW32" s="81">
        <v>9.4629156010230187</v>
      </c>
      <c r="AX32" s="46"/>
      <c r="AY32" s="81">
        <v>90.537084398976987</v>
      </c>
      <c r="AZ32" s="36"/>
      <c r="BA32" s="86">
        <v>6500</v>
      </c>
    </row>
    <row r="33" spans="1:53" ht="15.75" customHeight="1" x14ac:dyDescent="0.2">
      <c r="A33" s="7" t="s">
        <v>83</v>
      </c>
      <c r="B33" s="7" t="s">
        <v>84</v>
      </c>
      <c r="D33" s="81">
        <v>10.0055</v>
      </c>
      <c r="E33" s="34" t="s">
        <v>28</v>
      </c>
      <c r="F33" s="81" t="s">
        <v>29</v>
      </c>
      <c r="G33" s="68" t="s">
        <v>997</v>
      </c>
      <c r="I33" s="88">
        <v>0.66134999999999999</v>
      </c>
      <c r="J33" s="34" t="s">
        <v>27</v>
      </c>
      <c r="K33" s="87" t="s">
        <v>976</v>
      </c>
      <c r="L33" s="35"/>
      <c r="M33" s="84">
        <v>5.7815000000000003</v>
      </c>
      <c r="N33" s="34" t="s">
        <v>27</v>
      </c>
      <c r="O33" s="84" t="s">
        <v>31</v>
      </c>
      <c r="P33" s="10" t="s">
        <v>1062</v>
      </c>
      <c r="R33" s="87">
        <v>33.7074</v>
      </c>
      <c r="S33" s="34" t="s">
        <v>27</v>
      </c>
      <c r="T33" s="87" t="s">
        <v>976</v>
      </c>
      <c r="U33" s="10" t="s">
        <v>1088</v>
      </c>
      <c r="W33" s="71">
        <v>102</v>
      </c>
      <c r="X33" s="36"/>
      <c r="Y33" s="10" t="s">
        <v>1112</v>
      </c>
      <c r="AA33" s="84">
        <v>6.2295999999999996</v>
      </c>
      <c r="AB33" s="34" t="s">
        <v>27</v>
      </c>
      <c r="AC33" s="10" t="s">
        <v>1014</v>
      </c>
      <c r="AE33" s="34" t="s">
        <v>32</v>
      </c>
      <c r="AF33" s="36"/>
      <c r="AG33" s="34" t="s">
        <v>32</v>
      </c>
      <c r="AH33" s="36"/>
      <c r="AI33" s="34" t="s">
        <v>32</v>
      </c>
      <c r="AJ33" s="36"/>
      <c r="AK33" s="10" t="s">
        <v>33</v>
      </c>
      <c r="AL33" s="38"/>
      <c r="AM33" s="34">
        <v>8.4794480476863292</v>
      </c>
      <c r="AO33" s="81">
        <v>2.1833333333333331</v>
      </c>
      <c r="AP33" s="36"/>
      <c r="AQ33" s="84">
        <v>9.5166666666666675</v>
      </c>
      <c r="AR33" s="36"/>
      <c r="AS33" s="81">
        <v>4.4666666666666668</v>
      </c>
      <c r="AT33" s="36"/>
      <c r="AU33" s="87">
        <v>21.583333333333332</v>
      </c>
      <c r="AW33" s="81">
        <v>5.4545454545454541</v>
      </c>
      <c r="AX33" s="46"/>
      <c r="AY33" s="81">
        <v>94.545454545454547</v>
      </c>
      <c r="AZ33" s="36"/>
      <c r="BA33" s="83">
        <v>9100</v>
      </c>
    </row>
    <row r="34" spans="1:53" ht="15.75" customHeight="1" x14ac:dyDescent="0.2">
      <c r="A34" s="7" t="s">
        <v>85</v>
      </c>
      <c r="B34" s="7" t="s">
        <v>86</v>
      </c>
      <c r="D34" s="81">
        <v>10.1637</v>
      </c>
      <c r="E34" s="34" t="s">
        <v>30</v>
      </c>
      <c r="F34" s="84" t="s">
        <v>31</v>
      </c>
      <c r="G34" s="68" t="s">
        <v>991</v>
      </c>
      <c r="I34" s="88">
        <v>0.84697999999999996</v>
      </c>
      <c r="J34" s="34" t="s">
        <v>27</v>
      </c>
      <c r="K34" s="87" t="s">
        <v>976</v>
      </c>
      <c r="L34" s="35"/>
      <c r="M34" s="84">
        <v>6.3522999999999996</v>
      </c>
      <c r="N34" s="34" t="s">
        <v>28</v>
      </c>
      <c r="O34" s="84" t="s">
        <v>31</v>
      </c>
      <c r="P34" s="10" t="s">
        <v>991</v>
      </c>
      <c r="R34" s="81">
        <v>20.398099999999999</v>
      </c>
      <c r="S34" s="34" t="s">
        <v>27</v>
      </c>
      <c r="T34" s="81" t="s">
        <v>29</v>
      </c>
      <c r="U34" s="10" t="s">
        <v>1084</v>
      </c>
      <c r="W34" s="71">
        <v>111</v>
      </c>
      <c r="X34" s="36"/>
      <c r="Y34" s="10" t="s">
        <v>1101</v>
      </c>
      <c r="AA34" s="81">
        <v>9.1057000000000006</v>
      </c>
      <c r="AB34" s="34" t="s">
        <v>28</v>
      </c>
      <c r="AC34" s="10" t="s">
        <v>1060</v>
      </c>
      <c r="AE34" s="81">
        <v>83.9</v>
      </c>
      <c r="AF34" s="36"/>
      <c r="AG34" s="81">
        <v>84.5</v>
      </c>
      <c r="AH34" s="36"/>
      <c r="AI34" s="81">
        <v>79.400000000000006</v>
      </c>
      <c r="AJ34" s="36"/>
      <c r="AK34" s="10" t="s">
        <v>33</v>
      </c>
      <c r="AL34" s="38"/>
      <c r="AM34" s="34">
        <v>1.1305349731052801</v>
      </c>
      <c r="AO34" s="87">
        <v>2.6666666666666665</v>
      </c>
      <c r="AP34" s="36"/>
      <c r="AQ34" s="87">
        <v>19.5</v>
      </c>
      <c r="AR34" s="36"/>
      <c r="AS34" s="81">
        <v>4.3666666666666663</v>
      </c>
      <c r="AT34" s="36"/>
      <c r="AU34" s="81">
        <v>16.916666666666668</v>
      </c>
      <c r="AW34" s="87">
        <v>3.8461538461538463</v>
      </c>
      <c r="AX34" s="46"/>
      <c r="AY34" s="87">
        <v>96.15384615384616</v>
      </c>
      <c r="AZ34" s="36"/>
      <c r="BA34" s="83">
        <v>10300</v>
      </c>
    </row>
    <row r="35" spans="1:53" ht="15.75" customHeight="1" x14ac:dyDescent="0.2">
      <c r="A35" s="7" t="s">
        <v>87</v>
      </c>
      <c r="B35" s="7" t="s">
        <v>88</v>
      </c>
      <c r="D35" s="81">
        <v>10.2843</v>
      </c>
      <c r="E35" s="34" t="s">
        <v>28</v>
      </c>
      <c r="F35" s="87" t="s">
        <v>976</v>
      </c>
      <c r="G35" s="68" t="s">
        <v>1003</v>
      </c>
      <c r="I35" s="85">
        <v>0.15273999999999999</v>
      </c>
      <c r="J35" s="34" t="s">
        <v>27</v>
      </c>
      <c r="K35" s="84" t="s">
        <v>31</v>
      </c>
      <c r="L35" s="35"/>
      <c r="M35" s="84">
        <v>5.5189000000000004</v>
      </c>
      <c r="N35" s="34" t="s">
        <v>27</v>
      </c>
      <c r="O35" s="81" t="s">
        <v>29</v>
      </c>
      <c r="P35" s="10" t="s">
        <v>979</v>
      </c>
      <c r="R35" s="87">
        <v>34.956400000000002</v>
      </c>
      <c r="S35" s="34" t="s">
        <v>27</v>
      </c>
      <c r="T35" s="87" t="s">
        <v>976</v>
      </c>
      <c r="U35" s="10" t="s">
        <v>1075</v>
      </c>
      <c r="W35" s="39">
        <v>32</v>
      </c>
      <c r="X35" s="36"/>
      <c r="Y35" s="10" t="s">
        <v>1119</v>
      </c>
      <c r="AA35" s="87">
        <v>50.933199999999999</v>
      </c>
      <c r="AB35" s="34" t="s">
        <v>30</v>
      </c>
      <c r="AC35" s="10" t="s">
        <v>1187</v>
      </c>
      <c r="AE35" s="84">
        <v>90.1</v>
      </c>
      <c r="AF35" s="36"/>
      <c r="AG35" s="81">
        <v>84.2</v>
      </c>
      <c r="AH35" s="36"/>
      <c r="AI35" s="87">
        <v>59.9</v>
      </c>
      <c r="AJ35" s="36"/>
      <c r="AK35" s="10" t="s">
        <v>33</v>
      </c>
      <c r="AL35" s="38"/>
      <c r="AM35" s="34">
        <v>0.48896537268974999</v>
      </c>
      <c r="AO35" s="81">
        <v>2.5</v>
      </c>
      <c r="AP35" s="36"/>
      <c r="AQ35" s="81">
        <v>12.8</v>
      </c>
      <c r="AR35" s="36"/>
      <c r="AS35" s="81">
        <v>4.4333333333333336</v>
      </c>
      <c r="AT35" s="36"/>
      <c r="AU35" s="84">
        <v>13.15</v>
      </c>
      <c r="AW35" s="87">
        <v>1.6233766233766231</v>
      </c>
      <c r="AX35" s="46"/>
      <c r="AY35" s="87">
        <v>98.376623376623371</v>
      </c>
      <c r="AZ35" s="36"/>
      <c r="BA35" s="86">
        <v>6400</v>
      </c>
    </row>
    <row r="36" spans="1:53" ht="15.75" customHeight="1" x14ac:dyDescent="0.2">
      <c r="A36" s="7" t="s">
        <v>89</v>
      </c>
      <c r="B36" s="7" t="s">
        <v>90</v>
      </c>
      <c r="D36" s="87">
        <v>13.4514</v>
      </c>
      <c r="E36" s="34" t="s">
        <v>28</v>
      </c>
      <c r="F36" s="87" t="s">
        <v>976</v>
      </c>
      <c r="G36" s="68" t="s">
        <v>1026</v>
      </c>
      <c r="I36" s="88">
        <v>0.87119999999999997</v>
      </c>
      <c r="J36" s="34" t="s">
        <v>30</v>
      </c>
      <c r="K36" s="87" t="s">
        <v>976</v>
      </c>
      <c r="L36" s="35"/>
      <c r="M36" s="81">
        <v>8.7119999999999997</v>
      </c>
      <c r="N36" s="34" t="s">
        <v>30</v>
      </c>
      <c r="O36" s="81" t="s">
        <v>29</v>
      </c>
      <c r="P36" s="10" t="s">
        <v>1061</v>
      </c>
      <c r="R36" s="87">
        <v>35.579900000000002</v>
      </c>
      <c r="S36" s="34" t="s">
        <v>28</v>
      </c>
      <c r="T36" s="87" t="s">
        <v>976</v>
      </c>
      <c r="U36" s="10" t="s">
        <v>1028</v>
      </c>
      <c r="W36" s="39">
        <v>276</v>
      </c>
      <c r="X36" s="36"/>
      <c r="Y36" s="10" t="s">
        <v>997</v>
      </c>
      <c r="AA36" s="81">
        <v>8.9214000000000002</v>
      </c>
      <c r="AB36" s="34" t="s">
        <v>28</v>
      </c>
      <c r="AC36" s="10" t="s">
        <v>1076</v>
      </c>
      <c r="AE36" s="34" t="s">
        <v>32</v>
      </c>
      <c r="AF36" s="36"/>
      <c r="AG36" s="34" t="s">
        <v>32</v>
      </c>
      <c r="AH36" s="36"/>
      <c r="AI36" s="34" t="s">
        <v>32</v>
      </c>
      <c r="AJ36" s="36"/>
      <c r="AK36" s="10" t="s">
        <v>33</v>
      </c>
      <c r="AL36" s="38"/>
      <c r="AM36" s="34">
        <v>0.83754695343384</v>
      </c>
      <c r="AO36" s="81">
        <v>2.2833333333333332</v>
      </c>
      <c r="AP36" s="36"/>
      <c r="AQ36" s="87">
        <v>15.65</v>
      </c>
      <c r="AR36" s="36"/>
      <c r="AS36" s="84">
        <v>4.05</v>
      </c>
      <c r="AT36" s="36"/>
      <c r="AU36" s="81">
        <v>17.399999999999999</v>
      </c>
      <c r="AW36" s="81">
        <v>5.6962025316455698</v>
      </c>
      <c r="AX36" s="46"/>
      <c r="AY36" s="81">
        <v>94.303797468354432</v>
      </c>
      <c r="AZ36" s="36"/>
      <c r="BA36" s="83">
        <v>9800</v>
      </c>
    </row>
    <row r="37" spans="1:53" ht="15.75" customHeight="1" x14ac:dyDescent="0.2">
      <c r="A37" s="52" t="s">
        <v>931</v>
      </c>
      <c r="B37" s="7" t="s">
        <v>91</v>
      </c>
      <c r="D37" s="87">
        <v>17.772400000000001</v>
      </c>
      <c r="E37" s="34" t="s">
        <v>30</v>
      </c>
      <c r="F37" s="87" t="s">
        <v>976</v>
      </c>
      <c r="G37" s="68" t="s">
        <v>1031</v>
      </c>
      <c r="I37" s="82">
        <v>0.40699999999999997</v>
      </c>
      <c r="J37" s="34" t="s">
        <v>27</v>
      </c>
      <c r="K37" s="84" t="s">
        <v>31</v>
      </c>
      <c r="L37" s="35"/>
      <c r="M37" s="84">
        <v>6.6477000000000004</v>
      </c>
      <c r="N37" s="34" t="s">
        <v>27</v>
      </c>
      <c r="O37" s="81" t="s">
        <v>29</v>
      </c>
      <c r="P37" s="10" t="s">
        <v>1163</v>
      </c>
      <c r="R37" s="84">
        <v>19.129000000000001</v>
      </c>
      <c r="S37" s="34" t="s">
        <v>28</v>
      </c>
      <c r="T37" s="87" t="s">
        <v>976</v>
      </c>
      <c r="U37" s="10" t="s">
        <v>1015</v>
      </c>
      <c r="W37" s="39">
        <v>236</v>
      </c>
      <c r="X37" s="36"/>
      <c r="Y37" s="10" t="s">
        <v>990</v>
      </c>
      <c r="AA37" s="84">
        <v>5.4273999999999996</v>
      </c>
      <c r="AB37" s="34" t="s">
        <v>30</v>
      </c>
      <c r="AC37" s="10" t="s">
        <v>1038</v>
      </c>
      <c r="AE37" s="84">
        <v>94</v>
      </c>
      <c r="AF37" s="36"/>
      <c r="AG37" s="84">
        <v>93.1</v>
      </c>
      <c r="AH37" s="36"/>
      <c r="AI37" s="84">
        <v>81.8</v>
      </c>
      <c r="AJ37" s="36"/>
      <c r="AK37" s="10" t="s">
        <v>42</v>
      </c>
      <c r="AL37" s="38"/>
      <c r="AM37" s="34">
        <v>2.9812839143102798</v>
      </c>
      <c r="AO37" s="84">
        <v>2.0499999999999998</v>
      </c>
      <c r="AP37" s="36"/>
      <c r="AQ37" s="87">
        <v>18.75</v>
      </c>
      <c r="AR37" s="36"/>
      <c r="AS37" s="81">
        <v>4.3166666666666664</v>
      </c>
      <c r="AT37" s="36"/>
      <c r="AU37" s="81">
        <v>17.666666666666668</v>
      </c>
      <c r="AW37" s="84">
        <v>18.181818181818183</v>
      </c>
      <c r="AX37" s="46"/>
      <c r="AY37" s="84">
        <v>81.818181818181827</v>
      </c>
      <c r="AZ37" s="36"/>
      <c r="BA37" s="89">
        <v>13000</v>
      </c>
    </row>
    <row r="38" spans="1:53" ht="15.75" customHeight="1" x14ac:dyDescent="0.2">
      <c r="A38" s="7" t="s">
        <v>92</v>
      </c>
      <c r="B38" s="7" t="s">
        <v>93</v>
      </c>
      <c r="D38" s="81">
        <v>10.244</v>
      </c>
      <c r="E38" s="34" t="s">
        <v>30</v>
      </c>
      <c r="F38" s="81" t="s">
        <v>29</v>
      </c>
      <c r="G38" s="68" t="s">
        <v>996</v>
      </c>
      <c r="I38" s="82">
        <v>0.58648999999999996</v>
      </c>
      <c r="J38" s="34" t="s">
        <v>27</v>
      </c>
      <c r="K38" s="81" t="s">
        <v>29</v>
      </c>
      <c r="L38" s="35"/>
      <c r="M38" s="81">
        <v>8.5626999999999995</v>
      </c>
      <c r="N38" s="34" t="s">
        <v>28</v>
      </c>
      <c r="O38" s="81" t="s">
        <v>29</v>
      </c>
      <c r="P38" s="10" t="s">
        <v>997</v>
      </c>
      <c r="R38" s="81">
        <v>30.340900000000001</v>
      </c>
      <c r="S38" s="34" t="s">
        <v>27</v>
      </c>
      <c r="T38" s="81" t="s">
        <v>29</v>
      </c>
      <c r="U38" s="10" t="s">
        <v>1089</v>
      </c>
      <c r="W38" s="71">
        <v>198</v>
      </c>
      <c r="X38" s="36"/>
      <c r="Y38" s="10" t="s">
        <v>1082</v>
      </c>
      <c r="AA38" s="81">
        <v>9.0714000000000006</v>
      </c>
      <c r="AB38" s="34" t="s">
        <v>30</v>
      </c>
      <c r="AC38" s="10" t="s">
        <v>1015</v>
      </c>
      <c r="AE38" s="34" t="s">
        <v>32</v>
      </c>
      <c r="AF38" s="36"/>
      <c r="AG38" s="34" t="s">
        <v>32</v>
      </c>
      <c r="AH38" s="36"/>
      <c r="AI38" s="34" t="s">
        <v>32</v>
      </c>
      <c r="AJ38" s="36"/>
      <c r="AK38" s="10" t="s">
        <v>33</v>
      </c>
      <c r="AL38" s="38"/>
      <c r="AM38" s="34">
        <v>21.426400093505102</v>
      </c>
      <c r="AO38" s="87">
        <v>3.0833333333333335</v>
      </c>
      <c r="AP38" s="36"/>
      <c r="AQ38" s="87">
        <v>17.983333333333334</v>
      </c>
      <c r="AR38" s="36"/>
      <c r="AS38" s="87">
        <v>4.8833333333333337</v>
      </c>
      <c r="AT38" s="36"/>
      <c r="AU38" s="87">
        <v>28.65</v>
      </c>
      <c r="AW38" s="84">
        <v>20.408163265306122</v>
      </c>
      <c r="AX38" s="46"/>
      <c r="AY38" s="84">
        <v>79.591836734693871</v>
      </c>
      <c r="AZ38" s="36"/>
      <c r="BA38" s="83">
        <v>9200</v>
      </c>
    </row>
    <row r="39" spans="1:53" ht="15.75" customHeight="1" x14ac:dyDescent="0.2">
      <c r="A39" s="7" t="s">
        <v>94</v>
      </c>
      <c r="B39" s="7" t="s">
        <v>95</v>
      </c>
      <c r="D39" s="81">
        <v>9.1850000000000005</v>
      </c>
      <c r="E39" s="34" t="s">
        <v>28</v>
      </c>
      <c r="F39" s="87" t="s">
        <v>976</v>
      </c>
      <c r="G39" s="68" t="s">
        <v>1003</v>
      </c>
      <c r="I39" s="85">
        <v>0.35592000000000001</v>
      </c>
      <c r="J39" s="34" t="s">
        <v>30</v>
      </c>
      <c r="K39" s="87" t="s">
        <v>976</v>
      </c>
      <c r="L39" s="35"/>
      <c r="M39" s="84">
        <v>6.4523999999999999</v>
      </c>
      <c r="N39" s="34" t="s">
        <v>28</v>
      </c>
      <c r="O39" s="87" t="s">
        <v>976</v>
      </c>
      <c r="P39" s="10" t="s">
        <v>1000</v>
      </c>
      <c r="R39" s="81">
        <v>24.5123</v>
      </c>
      <c r="S39" s="34" t="s">
        <v>27</v>
      </c>
      <c r="T39" s="81" t="s">
        <v>29</v>
      </c>
      <c r="U39" s="10" t="s">
        <v>977</v>
      </c>
      <c r="W39" s="39">
        <v>66</v>
      </c>
      <c r="X39" s="36"/>
      <c r="Y39" s="10" t="s">
        <v>995</v>
      </c>
      <c r="AA39" s="81">
        <v>11.1828</v>
      </c>
      <c r="AB39" s="34" t="s">
        <v>28</v>
      </c>
      <c r="AC39" s="10" t="s">
        <v>996</v>
      </c>
      <c r="AE39" s="84">
        <v>92.6</v>
      </c>
      <c r="AF39" s="36"/>
      <c r="AG39" s="84">
        <v>88.8</v>
      </c>
      <c r="AH39" s="36"/>
      <c r="AI39" s="81">
        <v>72.8</v>
      </c>
      <c r="AJ39" s="36"/>
      <c r="AK39" s="10" t="s">
        <v>33</v>
      </c>
      <c r="AL39" s="38"/>
      <c r="AM39" s="34">
        <v>0.81469504201276</v>
      </c>
      <c r="AO39" s="81">
        <v>2.4166666666666665</v>
      </c>
      <c r="AP39" s="36"/>
      <c r="AQ39" s="81">
        <v>13.333333333333334</v>
      </c>
      <c r="AR39" s="36"/>
      <c r="AS39" s="81">
        <v>4.4666666666666668</v>
      </c>
      <c r="AT39" s="36"/>
      <c r="AU39" s="81">
        <v>17.45</v>
      </c>
      <c r="AW39" s="81">
        <v>8.3769633507853403</v>
      </c>
      <c r="AX39" s="46"/>
      <c r="AY39" s="81">
        <v>91.623036649214669</v>
      </c>
      <c r="AZ39" s="36"/>
      <c r="BA39" s="86">
        <v>7700</v>
      </c>
    </row>
    <row r="40" spans="1:53" ht="15.75" customHeight="1" x14ac:dyDescent="0.2">
      <c r="A40" s="7" t="s">
        <v>96</v>
      </c>
      <c r="B40" s="7" t="s">
        <v>97</v>
      </c>
      <c r="D40" s="81">
        <v>10.6206</v>
      </c>
      <c r="E40" s="34" t="s">
        <v>28</v>
      </c>
      <c r="F40" s="81" t="s">
        <v>29</v>
      </c>
      <c r="G40" s="68" t="s">
        <v>984</v>
      </c>
      <c r="I40" s="88">
        <v>0.63573999999999997</v>
      </c>
      <c r="J40" s="34" t="s">
        <v>30</v>
      </c>
      <c r="K40" s="87" t="s">
        <v>976</v>
      </c>
      <c r="L40" s="35"/>
      <c r="M40" s="87">
        <v>12.770899999999999</v>
      </c>
      <c r="N40" s="34" t="s">
        <v>30</v>
      </c>
      <c r="O40" s="87" t="s">
        <v>976</v>
      </c>
      <c r="P40" s="10" t="s">
        <v>1115</v>
      </c>
      <c r="R40" s="81">
        <v>28.8888</v>
      </c>
      <c r="S40" s="34" t="s">
        <v>28</v>
      </c>
      <c r="T40" s="87" t="s">
        <v>976</v>
      </c>
      <c r="U40" s="10" t="s">
        <v>1075</v>
      </c>
      <c r="W40" s="39">
        <v>259</v>
      </c>
      <c r="X40" s="36"/>
      <c r="Y40" s="10" t="s">
        <v>1028</v>
      </c>
      <c r="AA40" s="81">
        <v>9.4802</v>
      </c>
      <c r="AB40" s="34" t="s">
        <v>27</v>
      </c>
      <c r="AC40" s="10" t="s">
        <v>983</v>
      </c>
      <c r="AE40" s="81">
        <v>80.2</v>
      </c>
      <c r="AF40" s="36"/>
      <c r="AG40" s="81">
        <v>82.5</v>
      </c>
      <c r="AH40" s="36"/>
      <c r="AI40" s="81">
        <v>79.3</v>
      </c>
      <c r="AJ40" s="36"/>
      <c r="AK40" s="10" t="s">
        <v>33</v>
      </c>
      <c r="AL40" s="38"/>
      <c r="AM40" s="34">
        <v>1.6451971667563201</v>
      </c>
      <c r="AO40" s="84">
        <v>1.6166666666666667</v>
      </c>
      <c r="AP40" s="36"/>
      <c r="AQ40" s="84">
        <v>10.25</v>
      </c>
      <c r="AR40" s="36"/>
      <c r="AS40" s="81">
        <v>4.1833333333333336</v>
      </c>
      <c r="AT40" s="36"/>
      <c r="AU40" s="81">
        <v>15.666666666666666</v>
      </c>
      <c r="AW40" s="81">
        <v>6.666666666666667</v>
      </c>
      <c r="AX40" s="46"/>
      <c r="AY40" s="81">
        <v>93.333333333333329</v>
      </c>
      <c r="AZ40" s="36"/>
      <c r="BA40" s="89">
        <v>10900</v>
      </c>
    </row>
    <row r="41" spans="1:53" ht="15.75" customHeight="1" x14ac:dyDescent="0.2">
      <c r="A41" s="7" t="s">
        <v>98</v>
      </c>
      <c r="B41" s="7" t="s">
        <v>99</v>
      </c>
      <c r="D41" s="87">
        <v>12.5548</v>
      </c>
      <c r="E41" s="34" t="s">
        <v>28</v>
      </c>
      <c r="F41" s="81" t="s">
        <v>29</v>
      </c>
      <c r="G41" s="68" t="s">
        <v>999</v>
      </c>
      <c r="I41" s="88">
        <v>0.82033999999999996</v>
      </c>
      <c r="J41" s="34" t="s">
        <v>27</v>
      </c>
      <c r="K41" s="87" t="s">
        <v>976</v>
      </c>
      <c r="L41" s="35"/>
      <c r="M41" s="87">
        <v>10.7715</v>
      </c>
      <c r="N41" s="34" t="s">
        <v>28</v>
      </c>
      <c r="O41" s="87" t="s">
        <v>976</v>
      </c>
      <c r="P41" s="10" t="s">
        <v>1033</v>
      </c>
      <c r="R41" s="87">
        <v>35.310499999999998</v>
      </c>
      <c r="S41" s="34" t="s">
        <v>27</v>
      </c>
      <c r="T41" s="87" t="s">
        <v>976</v>
      </c>
      <c r="U41" s="10" t="s">
        <v>1081</v>
      </c>
      <c r="W41" s="39">
        <v>283</v>
      </c>
      <c r="X41" s="36"/>
      <c r="Y41" s="10" t="s">
        <v>1077</v>
      </c>
      <c r="AA41" s="81">
        <v>11.9133</v>
      </c>
      <c r="AB41" s="34" t="s">
        <v>28</v>
      </c>
      <c r="AC41" s="10" t="s">
        <v>1188</v>
      </c>
      <c r="AE41" s="81">
        <v>73.3</v>
      </c>
      <c r="AF41" s="36"/>
      <c r="AG41" s="81">
        <v>74.7</v>
      </c>
      <c r="AH41" s="36"/>
      <c r="AI41" s="87">
        <v>65.400000000000006</v>
      </c>
      <c r="AJ41" s="36"/>
      <c r="AK41" s="10" t="s">
        <v>33</v>
      </c>
      <c r="AL41" s="38"/>
      <c r="AM41" s="34">
        <v>1.8908989017056099</v>
      </c>
      <c r="AO41" s="87">
        <v>2.8666666666666667</v>
      </c>
      <c r="AP41" s="36"/>
      <c r="AQ41" s="87">
        <v>15.133333333333333</v>
      </c>
      <c r="AR41" s="36"/>
      <c r="AS41" s="81">
        <v>4.2</v>
      </c>
      <c r="AT41" s="36"/>
      <c r="AU41" s="81">
        <v>17.466666666666665</v>
      </c>
      <c r="AW41" s="81">
        <v>7.6923076923076925</v>
      </c>
      <c r="AX41" s="46"/>
      <c r="AY41" s="81">
        <v>92.307692307692307</v>
      </c>
      <c r="AZ41" s="36"/>
      <c r="BA41" s="89">
        <v>13200</v>
      </c>
    </row>
    <row r="42" spans="1:53" ht="15.75" customHeight="1" x14ac:dyDescent="0.2">
      <c r="A42" s="7" t="s">
        <v>100</v>
      </c>
      <c r="B42" s="7" t="s">
        <v>101</v>
      </c>
      <c r="D42" s="84">
        <v>7.8895999999999997</v>
      </c>
      <c r="E42" s="34" t="s">
        <v>28</v>
      </c>
      <c r="F42" s="84" t="s">
        <v>31</v>
      </c>
      <c r="G42" s="68" t="s">
        <v>148</v>
      </c>
      <c r="I42" s="82">
        <v>0.47323999999999999</v>
      </c>
      <c r="J42" s="34" t="s">
        <v>28</v>
      </c>
      <c r="K42" s="87" t="s">
        <v>976</v>
      </c>
      <c r="L42" s="35"/>
      <c r="M42" s="87">
        <v>10.1075</v>
      </c>
      <c r="N42" s="34" t="s">
        <v>28</v>
      </c>
      <c r="O42" s="81" t="s">
        <v>29</v>
      </c>
      <c r="P42" s="10" t="s">
        <v>1026</v>
      </c>
      <c r="R42" s="81">
        <v>28.648499999999999</v>
      </c>
      <c r="S42" s="34" t="s">
        <v>28</v>
      </c>
      <c r="T42" s="81" t="s">
        <v>29</v>
      </c>
      <c r="U42" s="10" t="s">
        <v>1027</v>
      </c>
      <c r="W42" s="71">
        <v>109</v>
      </c>
      <c r="X42" s="36"/>
      <c r="Y42" s="10" t="s">
        <v>990</v>
      </c>
      <c r="AA42" s="81">
        <v>9.8179999999999996</v>
      </c>
      <c r="AB42" s="34" t="s">
        <v>28</v>
      </c>
      <c r="AC42" s="10" t="s">
        <v>981</v>
      </c>
      <c r="AE42" s="81">
        <v>74.599999999999994</v>
      </c>
      <c r="AF42" s="36"/>
      <c r="AG42" s="81">
        <v>74.7</v>
      </c>
      <c r="AH42" s="36"/>
      <c r="AI42" s="81">
        <v>74.599999999999994</v>
      </c>
      <c r="AJ42" s="36"/>
      <c r="AK42" s="10" t="s">
        <v>33</v>
      </c>
      <c r="AL42" s="38"/>
      <c r="AM42" s="34">
        <v>0.82564573022890997</v>
      </c>
      <c r="AO42" s="81">
        <v>2.4333333333333331</v>
      </c>
      <c r="AP42" s="36"/>
      <c r="AQ42" s="81">
        <v>12.433333333333334</v>
      </c>
      <c r="AR42" s="36"/>
      <c r="AS42" s="34" t="s">
        <v>32</v>
      </c>
      <c r="AT42" s="36"/>
      <c r="AU42" s="34" t="s">
        <v>32</v>
      </c>
      <c r="AW42" s="87">
        <v>4.4776119402985071</v>
      </c>
      <c r="AX42" s="46"/>
      <c r="AY42" s="87">
        <v>95.522388059701484</v>
      </c>
      <c r="AZ42" s="36"/>
      <c r="BA42" s="86">
        <v>7400</v>
      </c>
    </row>
    <row r="43" spans="1:53" ht="15.75" customHeight="1" x14ac:dyDescent="0.2">
      <c r="A43" s="7" t="s">
        <v>102</v>
      </c>
      <c r="B43" s="7" t="s">
        <v>103</v>
      </c>
      <c r="D43" s="81">
        <v>9.2127999999999997</v>
      </c>
      <c r="E43" s="34" t="s">
        <v>30</v>
      </c>
      <c r="F43" s="81" t="s">
        <v>29</v>
      </c>
      <c r="G43" s="68" t="s">
        <v>988</v>
      </c>
      <c r="I43" s="82">
        <v>0.41552</v>
      </c>
      <c r="J43" s="34" t="s">
        <v>30</v>
      </c>
      <c r="K43" s="81" t="s">
        <v>29</v>
      </c>
      <c r="L43" s="35"/>
      <c r="M43" s="87">
        <v>14.475</v>
      </c>
      <c r="N43" s="34" t="s">
        <v>28</v>
      </c>
      <c r="O43" s="81" t="s">
        <v>29</v>
      </c>
      <c r="P43" s="10" t="s">
        <v>996</v>
      </c>
      <c r="R43" s="87">
        <v>39.638800000000003</v>
      </c>
      <c r="S43" s="34" t="s">
        <v>28</v>
      </c>
      <c r="T43" s="81" t="s">
        <v>29</v>
      </c>
      <c r="U43" s="10" t="s">
        <v>980</v>
      </c>
      <c r="W43" s="71">
        <v>234</v>
      </c>
      <c r="X43" s="36"/>
      <c r="Y43" s="10" t="s">
        <v>996</v>
      </c>
      <c r="AA43" s="87">
        <v>18.527899999999999</v>
      </c>
      <c r="AB43" s="34" t="s">
        <v>28</v>
      </c>
      <c r="AC43" s="10" t="s">
        <v>998</v>
      </c>
      <c r="AE43" s="87">
        <v>65.7</v>
      </c>
      <c r="AF43" s="36"/>
      <c r="AG43" s="87">
        <v>56.9</v>
      </c>
      <c r="AH43" s="36"/>
      <c r="AI43" s="87">
        <v>68.599999999999994</v>
      </c>
      <c r="AJ43" s="36"/>
      <c r="AK43" s="10" t="s">
        <v>33</v>
      </c>
      <c r="AL43" s="38"/>
      <c r="AM43" s="34">
        <v>0.84365286202375001</v>
      </c>
      <c r="AO43" s="84">
        <v>2</v>
      </c>
      <c r="AP43" s="36"/>
      <c r="AQ43" s="81">
        <v>11.466666666666667</v>
      </c>
      <c r="AR43" s="36"/>
      <c r="AS43" s="34" t="s">
        <v>32</v>
      </c>
      <c r="AT43" s="36"/>
      <c r="AU43" s="34" t="s">
        <v>32</v>
      </c>
      <c r="AW43" s="84">
        <v>10.526315789473683</v>
      </c>
      <c r="AX43" s="46"/>
      <c r="AY43" s="84">
        <v>89.473684210526315</v>
      </c>
      <c r="AZ43" s="36"/>
      <c r="BA43" s="86">
        <v>7400</v>
      </c>
    </row>
    <row r="44" spans="1:53" ht="15.75" customHeight="1" x14ac:dyDescent="0.2">
      <c r="A44" s="7" t="s">
        <v>104</v>
      </c>
      <c r="B44" s="7" t="s">
        <v>105</v>
      </c>
      <c r="D44" s="84">
        <v>7.1940999999999997</v>
      </c>
      <c r="E44" s="34" t="s">
        <v>28</v>
      </c>
      <c r="F44" s="84" t="s">
        <v>31</v>
      </c>
      <c r="G44" s="68" t="s">
        <v>998</v>
      </c>
      <c r="I44" s="82">
        <v>0.56083000000000005</v>
      </c>
      <c r="J44" s="34" t="s">
        <v>28</v>
      </c>
      <c r="K44" s="87" t="s">
        <v>976</v>
      </c>
      <c r="L44" s="35"/>
      <c r="M44" s="87">
        <v>11.206899999999999</v>
      </c>
      <c r="N44" s="34" t="s">
        <v>30</v>
      </c>
      <c r="O44" s="87" t="s">
        <v>976</v>
      </c>
      <c r="P44" s="10" t="s">
        <v>1026</v>
      </c>
      <c r="R44" s="81">
        <v>30.526599999999998</v>
      </c>
      <c r="S44" s="34" t="s">
        <v>30</v>
      </c>
      <c r="T44" s="81" t="s">
        <v>29</v>
      </c>
      <c r="U44" s="10" t="s">
        <v>1083</v>
      </c>
      <c r="W44" s="71">
        <v>92</v>
      </c>
      <c r="X44" s="36"/>
      <c r="Y44" s="10" t="s">
        <v>1029</v>
      </c>
      <c r="AA44" s="81">
        <v>12.29</v>
      </c>
      <c r="AB44" s="34" t="s">
        <v>28</v>
      </c>
      <c r="AC44" s="10" t="s">
        <v>1004</v>
      </c>
      <c r="AE44" s="34" t="s">
        <v>32</v>
      </c>
      <c r="AF44" s="36"/>
      <c r="AG44" s="34" t="s">
        <v>32</v>
      </c>
      <c r="AH44" s="36"/>
      <c r="AI44" s="34" t="s">
        <v>32</v>
      </c>
      <c r="AJ44" s="36"/>
      <c r="AK44" s="10" t="s">
        <v>33</v>
      </c>
      <c r="AL44" s="38"/>
      <c r="AM44" s="34">
        <v>1.5763255497867901</v>
      </c>
      <c r="AO44" s="81">
        <v>2.2833333333333332</v>
      </c>
      <c r="AP44" s="36"/>
      <c r="AQ44" s="84">
        <v>9.65</v>
      </c>
      <c r="AR44" s="36"/>
      <c r="AS44" s="81">
        <v>4.3499999999999996</v>
      </c>
      <c r="AT44" s="36"/>
      <c r="AU44" s="81">
        <v>18.066666666666666</v>
      </c>
      <c r="AW44" s="81">
        <v>9.4629156010230187</v>
      </c>
      <c r="AX44" s="46"/>
      <c r="AY44" s="81">
        <v>90.537084398976987</v>
      </c>
      <c r="AZ44" s="36"/>
      <c r="BA44" s="86">
        <v>7200</v>
      </c>
    </row>
    <row r="45" spans="1:53" ht="15.75" customHeight="1" x14ac:dyDescent="0.2">
      <c r="A45" s="7" t="s">
        <v>106</v>
      </c>
      <c r="B45" s="7" t="s">
        <v>107</v>
      </c>
      <c r="D45" s="81">
        <v>9.8812999999999995</v>
      </c>
      <c r="E45" s="34" t="s">
        <v>27</v>
      </c>
      <c r="F45" s="81" t="s">
        <v>29</v>
      </c>
      <c r="G45" s="68" t="s">
        <v>148</v>
      </c>
      <c r="I45" s="88">
        <v>0.81857000000000002</v>
      </c>
      <c r="J45" s="34" t="s">
        <v>27</v>
      </c>
      <c r="K45" s="87" t="s">
        <v>976</v>
      </c>
      <c r="L45" s="35"/>
      <c r="M45" s="84">
        <v>5.3792</v>
      </c>
      <c r="N45" s="34" t="s">
        <v>27</v>
      </c>
      <c r="O45" s="81" t="s">
        <v>29</v>
      </c>
      <c r="P45" s="10" t="s">
        <v>1079</v>
      </c>
      <c r="R45" s="81">
        <v>23.036899999999999</v>
      </c>
      <c r="S45" s="34" t="s">
        <v>27</v>
      </c>
      <c r="T45" s="87" t="s">
        <v>976</v>
      </c>
      <c r="U45" s="10" t="s">
        <v>1009</v>
      </c>
      <c r="W45" s="71">
        <v>72</v>
      </c>
      <c r="X45" s="36"/>
      <c r="Y45" s="10" t="s">
        <v>1006</v>
      </c>
      <c r="AA45" s="84">
        <v>7.1337000000000002</v>
      </c>
      <c r="AB45" s="34" t="s">
        <v>28</v>
      </c>
      <c r="AC45" s="10" t="s">
        <v>1089</v>
      </c>
      <c r="AE45" s="34" t="s">
        <v>32</v>
      </c>
      <c r="AF45" s="36"/>
      <c r="AG45" s="34" t="s">
        <v>32</v>
      </c>
      <c r="AH45" s="36"/>
      <c r="AI45" s="34" t="s">
        <v>32</v>
      </c>
      <c r="AJ45" s="36"/>
      <c r="AK45" s="10" t="s">
        <v>33</v>
      </c>
      <c r="AL45" s="38"/>
      <c r="AM45" s="34">
        <v>1.2871607144516</v>
      </c>
      <c r="AO45" s="81">
        <v>2.5666666666666669</v>
      </c>
      <c r="AP45" s="36"/>
      <c r="AQ45" s="87">
        <v>19.016666666666666</v>
      </c>
      <c r="AR45" s="36"/>
      <c r="AS45" s="87">
        <v>4.6500000000000004</v>
      </c>
      <c r="AT45" s="36"/>
      <c r="AU45" s="87">
        <v>26.716666666666665</v>
      </c>
      <c r="AW45" s="87">
        <v>1.4925373134328357</v>
      </c>
      <c r="AX45" s="46"/>
      <c r="AY45" s="87">
        <v>98.507462686567166</v>
      </c>
      <c r="AZ45" s="36"/>
      <c r="BA45" s="89">
        <v>11300</v>
      </c>
    </row>
    <row r="46" spans="1:53" ht="15.75" customHeight="1" x14ac:dyDescent="0.2">
      <c r="A46" s="7" t="s">
        <v>108</v>
      </c>
      <c r="B46" s="7" t="s">
        <v>109</v>
      </c>
      <c r="D46" s="87">
        <v>12.773</v>
      </c>
      <c r="E46" s="34" t="s">
        <v>28</v>
      </c>
      <c r="F46" s="87" t="s">
        <v>976</v>
      </c>
      <c r="G46" s="68" t="s">
        <v>1012</v>
      </c>
      <c r="I46" s="82">
        <v>0.37568000000000001</v>
      </c>
      <c r="J46" s="34" t="s">
        <v>27</v>
      </c>
      <c r="K46" s="84" t="s">
        <v>31</v>
      </c>
      <c r="L46" s="35"/>
      <c r="M46" s="87">
        <v>10.9697</v>
      </c>
      <c r="N46" s="34" t="s">
        <v>28</v>
      </c>
      <c r="O46" s="81" t="s">
        <v>29</v>
      </c>
      <c r="P46" s="10" t="s">
        <v>1043</v>
      </c>
      <c r="R46" s="81">
        <v>25.4208</v>
      </c>
      <c r="S46" s="34" t="s">
        <v>27</v>
      </c>
      <c r="T46" s="84" t="s">
        <v>31</v>
      </c>
      <c r="U46" s="10" t="s">
        <v>1096</v>
      </c>
      <c r="W46" s="39">
        <v>260</v>
      </c>
      <c r="X46" s="36"/>
      <c r="Y46" s="10" t="s">
        <v>1033</v>
      </c>
      <c r="AA46" s="81">
        <v>10.3188</v>
      </c>
      <c r="AB46" s="34" t="s">
        <v>28</v>
      </c>
      <c r="AC46" s="10" t="s">
        <v>1000</v>
      </c>
      <c r="AE46" s="87">
        <v>64.099999999999994</v>
      </c>
      <c r="AF46" s="36"/>
      <c r="AG46" s="87">
        <v>68.2</v>
      </c>
      <c r="AH46" s="36"/>
      <c r="AI46" s="81">
        <v>72.8</v>
      </c>
      <c r="AJ46" s="36"/>
      <c r="AK46" s="10" t="s">
        <v>33</v>
      </c>
      <c r="AL46" s="38"/>
      <c r="AM46" s="34">
        <v>0.62625098823785996</v>
      </c>
      <c r="AO46" s="81">
        <v>2.3166666666666669</v>
      </c>
      <c r="AP46" s="36"/>
      <c r="AQ46" s="81">
        <v>12.983333333333333</v>
      </c>
      <c r="AR46" s="36"/>
      <c r="AS46" s="34" t="s">
        <v>32</v>
      </c>
      <c r="AT46" s="36"/>
      <c r="AU46" s="34" t="s">
        <v>32</v>
      </c>
      <c r="AW46" s="87">
        <v>5.1470588235294112</v>
      </c>
      <c r="AX46" s="46"/>
      <c r="AY46" s="87">
        <v>94.85294117647058</v>
      </c>
      <c r="AZ46" s="36"/>
      <c r="BA46" s="83">
        <v>9800</v>
      </c>
    </row>
    <row r="47" spans="1:53" ht="15.75" customHeight="1" x14ac:dyDescent="0.2">
      <c r="A47" s="7" t="s">
        <v>110</v>
      </c>
      <c r="B47" s="7" t="s">
        <v>111</v>
      </c>
      <c r="D47" s="81">
        <v>10.468999999999999</v>
      </c>
      <c r="E47" s="34" t="s">
        <v>28</v>
      </c>
      <c r="F47" s="81" t="s">
        <v>29</v>
      </c>
      <c r="G47" s="68" t="s">
        <v>992</v>
      </c>
      <c r="I47" s="82">
        <v>0.38614999999999999</v>
      </c>
      <c r="J47" s="34" t="s">
        <v>27</v>
      </c>
      <c r="K47" s="81" t="s">
        <v>29</v>
      </c>
      <c r="L47" s="35"/>
      <c r="M47" s="81">
        <v>7.0437000000000003</v>
      </c>
      <c r="N47" s="34" t="s">
        <v>27</v>
      </c>
      <c r="O47" s="84" t="s">
        <v>31</v>
      </c>
      <c r="P47" s="10" t="s">
        <v>1029</v>
      </c>
      <c r="R47" s="87">
        <v>34.996600000000001</v>
      </c>
      <c r="S47" s="34" t="s">
        <v>28</v>
      </c>
      <c r="T47" s="87" t="s">
        <v>976</v>
      </c>
      <c r="U47" s="10" t="s">
        <v>1075</v>
      </c>
      <c r="W47" s="71">
        <v>142</v>
      </c>
      <c r="X47" s="36"/>
      <c r="Y47" s="10" t="s">
        <v>1103</v>
      </c>
      <c r="AA47" s="87">
        <v>12.3712</v>
      </c>
      <c r="AB47" s="34" t="s">
        <v>28</v>
      </c>
      <c r="AC47" s="10" t="s">
        <v>1052</v>
      </c>
      <c r="AE47" s="34" t="s">
        <v>32</v>
      </c>
      <c r="AF47" s="36"/>
      <c r="AG47" s="34" t="s">
        <v>32</v>
      </c>
      <c r="AH47" s="36"/>
      <c r="AI47" s="34" t="s">
        <v>32</v>
      </c>
      <c r="AJ47" s="36"/>
      <c r="AK47" s="10" t="s">
        <v>33</v>
      </c>
      <c r="AL47" s="38"/>
      <c r="AM47" s="34">
        <v>0.39056095775800997</v>
      </c>
      <c r="AO47" s="84">
        <v>1.6666666666666667</v>
      </c>
      <c r="AP47" s="36"/>
      <c r="AQ47" s="81">
        <v>11.266666666666667</v>
      </c>
      <c r="AR47" s="36"/>
      <c r="AS47" s="84">
        <v>4</v>
      </c>
      <c r="AT47" s="36"/>
      <c r="AU47" s="84">
        <v>13.466666666666667</v>
      </c>
      <c r="AW47" s="84">
        <v>11.961722488038278</v>
      </c>
      <c r="AX47" s="46"/>
      <c r="AY47" s="84">
        <v>88.038277511961724</v>
      </c>
      <c r="AZ47" s="36"/>
      <c r="BA47" s="83">
        <v>8900</v>
      </c>
    </row>
    <row r="48" spans="1:53" ht="15.75" customHeight="1" x14ac:dyDescent="0.2">
      <c r="A48" s="7" t="s">
        <v>112</v>
      </c>
      <c r="B48" s="7" t="s">
        <v>113</v>
      </c>
      <c r="D48" s="81">
        <v>11.156700000000001</v>
      </c>
      <c r="E48" s="34" t="s">
        <v>28</v>
      </c>
      <c r="F48" s="87" t="s">
        <v>976</v>
      </c>
      <c r="G48" s="68" t="s">
        <v>977</v>
      </c>
      <c r="I48" s="82">
        <v>0.51122000000000001</v>
      </c>
      <c r="J48" s="34" t="s">
        <v>28</v>
      </c>
      <c r="K48" s="81" t="s">
        <v>29</v>
      </c>
      <c r="L48" s="35"/>
      <c r="M48" s="81">
        <v>9.6531000000000002</v>
      </c>
      <c r="N48" s="34" t="s">
        <v>28</v>
      </c>
      <c r="O48" s="81" t="s">
        <v>29</v>
      </c>
      <c r="P48" s="10" t="s">
        <v>1106</v>
      </c>
      <c r="R48" s="81">
        <v>27.4255</v>
      </c>
      <c r="S48" s="34" t="s">
        <v>28</v>
      </c>
      <c r="T48" s="81" t="s">
        <v>29</v>
      </c>
      <c r="U48" s="10" t="s">
        <v>988</v>
      </c>
      <c r="W48" s="39">
        <v>235</v>
      </c>
      <c r="X48" s="36"/>
      <c r="Y48" s="10" t="s">
        <v>995</v>
      </c>
      <c r="AA48" s="81">
        <v>8.8010999999999999</v>
      </c>
      <c r="AB48" s="34" t="s">
        <v>28</v>
      </c>
      <c r="AC48" s="10" t="s">
        <v>982</v>
      </c>
      <c r="AE48" s="81">
        <v>74.8</v>
      </c>
      <c r="AF48" s="36"/>
      <c r="AG48" s="81">
        <v>74.8</v>
      </c>
      <c r="AH48" s="36"/>
      <c r="AI48" s="81">
        <v>77.8</v>
      </c>
      <c r="AJ48" s="36"/>
      <c r="AK48" s="10" t="s">
        <v>33</v>
      </c>
      <c r="AL48" s="38"/>
      <c r="AM48" s="34">
        <v>0.90218644815460003</v>
      </c>
      <c r="AO48" s="87">
        <v>3.0333333333333332</v>
      </c>
      <c r="AP48" s="36"/>
      <c r="AQ48" s="81">
        <v>13.783333333333333</v>
      </c>
      <c r="AR48" s="36"/>
      <c r="AS48" s="81">
        <v>4.166666666666667</v>
      </c>
      <c r="AT48" s="36"/>
      <c r="AU48" s="81">
        <v>16.166666666666668</v>
      </c>
      <c r="AW48" s="81">
        <v>9.3220338983050848</v>
      </c>
      <c r="AX48" s="46"/>
      <c r="AY48" s="81">
        <v>90.677966101694921</v>
      </c>
      <c r="AZ48" s="36"/>
      <c r="BA48" s="83">
        <v>9100</v>
      </c>
    </row>
    <row r="49" spans="1:53" ht="15.75" customHeight="1" x14ac:dyDescent="0.2">
      <c r="A49" s="7" t="s">
        <v>114</v>
      </c>
      <c r="B49" s="7" t="s">
        <v>115</v>
      </c>
      <c r="D49" s="81">
        <v>10.5143</v>
      </c>
      <c r="E49" s="34" t="s">
        <v>28</v>
      </c>
      <c r="F49" s="87" t="s">
        <v>976</v>
      </c>
      <c r="G49" s="68" t="s">
        <v>1015</v>
      </c>
      <c r="I49" s="85">
        <v>0.36276000000000003</v>
      </c>
      <c r="J49" s="34" t="s">
        <v>30</v>
      </c>
      <c r="K49" s="81" t="s">
        <v>29</v>
      </c>
      <c r="L49" s="35"/>
      <c r="M49" s="81">
        <v>7.4839000000000002</v>
      </c>
      <c r="N49" s="34" t="s">
        <v>28</v>
      </c>
      <c r="O49" s="81" t="s">
        <v>29</v>
      </c>
      <c r="P49" s="10" t="s">
        <v>993</v>
      </c>
      <c r="R49" s="81">
        <v>27.619700000000002</v>
      </c>
      <c r="S49" s="34" t="s">
        <v>28</v>
      </c>
      <c r="T49" s="81" t="s">
        <v>29</v>
      </c>
      <c r="U49" s="10" t="s">
        <v>148</v>
      </c>
      <c r="W49" s="71">
        <v>141</v>
      </c>
      <c r="X49" s="36"/>
      <c r="Y49" s="10" t="s">
        <v>1037</v>
      </c>
      <c r="AA49" s="81">
        <v>10.419499999999999</v>
      </c>
      <c r="AB49" s="34" t="s">
        <v>30</v>
      </c>
      <c r="AC49" s="10" t="s">
        <v>982</v>
      </c>
      <c r="AE49" s="84">
        <v>87.3</v>
      </c>
      <c r="AF49" s="36"/>
      <c r="AG49" s="84">
        <v>87.4</v>
      </c>
      <c r="AH49" s="36"/>
      <c r="AI49" s="84">
        <v>86.5</v>
      </c>
      <c r="AJ49" s="36"/>
      <c r="AK49" s="10" t="s">
        <v>33</v>
      </c>
      <c r="AL49" s="38"/>
      <c r="AM49" s="34">
        <v>2.6230811792284499</v>
      </c>
      <c r="AO49" s="84">
        <v>1.8</v>
      </c>
      <c r="AP49" s="36"/>
      <c r="AQ49" s="81">
        <v>12.7</v>
      </c>
      <c r="AR49" s="36"/>
      <c r="AS49" s="84">
        <v>4.0333333333333332</v>
      </c>
      <c r="AT49" s="36"/>
      <c r="AU49" s="84">
        <v>13.75</v>
      </c>
      <c r="AW49" s="87">
        <v>4.788732394366197</v>
      </c>
      <c r="AX49" s="46"/>
      <c r="AY49" s="87">
        <v>95.211267605633793</v>
      </c>
      <c r="AZ49" s="36"/>
      <c r="BA49" s="83">
        <v>8400</v>
      </c>
    </row>
    <row r="50" spans="1:53" ht="15.75" customHeight="1" x14ac:dyDescent="0.2">
      <c r="A50" s="7" t="s">
        <v>116</v>
      </c>
      <c r="B50" s="7" t="s">
        <v>117</v>
      </c>
      <c r="D50" s="87">
        <v>14.092599999999999</v>
      </c>
      <c r="E50" s="34" t="s">
        <v>28</v>
      </c>
      <c r="F50" s="87" t="s">
        <v>976</v>
      </c>
      <c r="G50" s="68" t="s">
        <v>1137</v>
      </c>
      <c r="I50" s="88">
        <v>0.67259999999999998</v>
      </c>
      <c r="J50" s="34" t="s">
        <v>27</v>
      </c>
      <c r="K50" s="81" t="s">
        <v>29</v>
      </c>
      <c r="L50" s="35"/>
      <c r="M50" s="87">
        <v>13.2599</v>
      </c>
      <c r="N50" s="34" t="s">
        <v>28</v>
      </c>
      <c r="O50" s="81" t="s">
        <v>29</v>
      </c>
      <c r="P50" s="10" t="s">
        <v>1046</v>
      </c>
      <c r="R50" s="87">
        <v>33.149700000000003</v>
      </c>
      <c r="S50" s="34" t="s">
        <v>28</v>
      </c>
      <c r="T50" s="87" t="s">
        <v>976</v>
      </c>
      <c r="U50" s="10" t="s">
        <v>148</v>
      </c>
      <c r="W50" s="39">
        <v>289</v>
      </c>
      <c r="X50" s="36"/>
      <c r="Y50" s="10" t="s">
        <v>1128</v>
      </c>
      <c r="AA50" s="81">
        <v>11.1143</v>
      </c>
      <c r="AB50" s="34" t="s">
        <v>28</v>
      </c>
      <c r="AC50" s="10" t="s">
        <v>1062</v>
      </c>
      <c r="AE50" s="34" t="s">
        <v>32</v>
      </c>
      <c r="AF50" s="36"/>
      <c r="AG50" s="34" t="s">
        <v>32</v>
      </c>
      <c r="AH50" s="36"/>
      <c r="AI50" s="34" t="s">
        <v>32</v>
      </c>
      <c r="AJ50" s="36"/>
      <c r="AK50" s="10" t="s">
        <v>33</v>
      </c>
      <c r="AL50" s="38"/>
      <c r="AM50" s="34">
        <v>5.2027384588838101</v>
      </c>
      <c r="AO50" s="81">
        <v>2.3833333333333333</v>
      </c>
      <c r="AP50" s="36"/>
      <c r="AQ50" s="87">
        <v>19.100000000000001</v>
      </c>
      <c r="AR50" s="36"/>
      <c r="AS50" s="81">
        <v>4.333333333333333</v>
      </c>
      <c r="AT50" s="36"/>
      <c r="AU50" s="84">
        <v>13.75</v>
      </c>
      <c r="AW50" s="81">
        <v>5.6962025316455698</v>
      </c>
      <c r="AX50" s="46"/>
      <c r="AY50" s="81">
        <v>94.303797468354432</v>
      </c>
      <c r="AZ50" s="36"/>
      <c r="BA50" s="89">
        <v>10600</v>
      </c>
    </row>
    <row r="51" spans="1:53" ht="15.75" customHeight="1" x14ac:dyDescent="0.2">
      <c r="A51" s="7" t="s">
        <v>118</v>
      </c>
      <c r="B51" s="7" t="s">
        <v>119</v>
      </c>
      <c r="D51" s="81">
        <v>10.174200000000001</v>
      </c>
      <c r="E51" s="34" t="s">
        <v>28</v>
      </c>
      <c r="F51" s="81" t="s">
        <v>29</v>
      </c>
      <c r="G51" s="68" t="s">
        <v>981</v>
      </c>
      <c r="I51" s="82">
        <v>0.42709999999999998</v>
      </c>
      <c r="J51" s="34" t="s">
        <v>27</v>
      </c>
      <c r="K51" s="84" t="s">
        <v>31</v>
      </c>
      <c r="L51" s="35"/>
      <c r="M51" s="81">
        <v>8.42</v>
      </c>
      <c r="N51" s="34" t="s">
        <v>28</v>
      </c>
      <c r="O51" s="81" t="s">
        <v>29</v>
      </c>
      <c r="P51" s="10" t="s">
        <v>1008</v>
      </c>
      <c r="R51" s="81">
        <v>24.543199999999999</v>
      </c>
      <c r="S51" s="34" t="s">
        <v>30</v>
      </c>
      <c r="T51" s="84" t="s">
        <v>31</v>
      </c>
      <c r="U51" s="10" t="s">
        <v>999</v>
      </c>
      <c r="W51" s="71">
        <v>160</v>
      </c>
      <c r="X51" s="36"/>
      <c r="Y51" s="10" t="s">
        <v>1128</v>
      </c>
      <c r="AA51" s="81">
        <v>9.0303000000000004</v>
      </c>
      <c r="AB51" s="34" t="s">
        <v>30</v>
      </c>
      <c r="AC51" s="10" t="s">
        <v>979</v>
      </c>
      <c r="AE51" s="34" t="s">
        <v>32</v>
      </c>
      <c r="AF51" s="36"/>
      <c r="AG51" s="34" t="s">
        <v>32</v>
      </c>
      <c r="AH51" s="36"/>
      <c r="AI51" s="34" t="s">
        <v>32</v>
      </c>
      <c r="AJ51" s="36"/>
      <c r="AK51" s="10" t="s">
        <v>33</v>
      </c>
      <c r="AL51" s="38"/>
      <c r="AM51" s="34">
        <v>2.8360233100588301</v>
      </c>
      <c r="AO51" s="81">
        <v>2.0833333333333335</v>
      </c>
      <c r="AP51" s="36"/>
      <c r="AQ51" s="81">
        <v>12.166666666666666</v>
      </c>
      <c r="AR51" s="36"/>
      <c r="AS51" s="84">
        <v>4.0166666666666666</v>
      </c>
      <c r="AT51" s="36"/>
      <c r="AU51" s="81">
        <v>16.05</v>
      </c>
      <c r="AW51" s="81">
        <v>8.3333333333333321</v>
      </c>
      <c r="AX51" s="46"/>
      <c r="AY51" s="81">
        <v>91.666666666666657</v>
      </c>
      <c r="AZ51" s="36"/>
      <c r="BA51" s="83">
        <v>8800</v>
      </c>
    </row>
    <row r="52" spans="1:53" ht="15.75" customHeight="1" x14ac:dyDescent="0.2">
      <c r="A52" s="7" t="s">
        <v>120</v>
      </c>
      <c r="B52" s="7" t="s">
        <v>121</v>
      </c>
      <c r="D52" s="81">
        <v>10.0807</v>
      </c>
      <c r="E52" s="34" t="s">
        <v>28</v>
      </c>
      <c r="F52" s="81" t="s">
        <v>29</v>
      </c>
      <c r="G52" s="68" t="s">
        <v>985</v>
      </c>
      <c r="I52" s="82">
        <v>0.57369999999999999</v>
      </c>
      <c r="J52" s="34" t="s">
        <v>30</v>
      </c>
      <c r="K52" s="84" t="s">
        <v>31</v>
      </c>
      <c r="L52" s="35"/>
      <c r="M52" s="87">
        <v>14.281000000000001</v>
      </c>
      <c r="N52" s="34" t="s">
        <v>27</v>
      </c>
      <c r="O52" s="81" t="s">
        <v>29</v>
      </c>
      <c r="P52" s="10" t="s">
        <v>1004</v>
      </c>
      <c r="R52" s="81">
        <v>27.476099999999999</v>
      </c>
      <c r="S52" s="34" t="s">
        <v>30</v>
      </c>
      <c r="T52" s="84" t="s">
        <v>31</v>
      </c>
      <c r="U52" s="10" t="s">
        <v>1097</v>
      </c>
      <c r="W52" s="39">
        <v>254</v>
      </c>
      <c r="X52" s="36"/>
      <c r="Y52" s="10" t="s">
        <v>1078</v>
      </c>
      <c r="AA52" s="81">
        <v>10.039999999999999</v>
      </c>
      <c r="AB52" s="34" t="s">
        <v>30</v>
      </c>
      <c r="AC52" s="10" t="s">
        <v>980</v>
      </c>
      <c r="AE52" s="34" t="s">
        <v>32</v>
      </c>
      <c r="AF52" s="36"/>
      <c r="AG52" s="34" t="s">
        <v>32</v>
      </c>
      <c r="AH52" s="36"/>
      <c r="AI52" s="34" t="s">
        <v>32</v>
      </c>
      <c r="AJ52" s="36"/>
      <c r="AK52" s="10" t="s">
        <v>33</v>
      </c>
      <c r="AL52" s="38"/>
      <c r="AM52" s="34">
        <v>1.1676926800127401</v>
      </c>
      <c r="AO52" s="81">
        <v>2.5</v>
      </c>
      <c r="AP52" s="36"/>
      <c r="AQ52" s="81">
        <v>11.8</v>
      </c>
      <c r="AR52" s="36"/>
      <c r="AS52" s="34" t="s">
        <v>32</v>
      </c>
      <c r="AT52" s="36"/>
      <c r="AU52" s="34" t="s">
        <v>32</v>
      </c>
      <c r="AW52" s="81">
        <v>5.2631578947368416</v>
      </c>
      <c r="AX52" s="46"/>
      <c r="AY52" s="81">
        <v>94.73684210526315</v>
      </c>
      <c r="AZ52" s="36"/>
      <c r="BA52" s="83">
        <v>9700</v>
      </c>
    </row>
    <row r="53" spans="1:53" ht="15.75" customHeight="1" x14ac:dyDescent="0.2">
      <c r="A53" s="7" t="s">
        <v>122</v>
      </c>
      <c r="B53" s="7" t="s">
        <v>123</v>
      </c>
      <c r="D53" s="87">
        <v>11.6396</v>
      </c>
      <c r="E53" s="34" t="s">
        <v>28</v>
      </c>
      <c r="F53" s="87" t="s">
        <v>976</v>
      </c>
      <c r="G53" s="68" t="s">
        <v>1046</v>
      </c>
      <c r="I53" s="82">
        <v>0.48979</v>
      </c>
      <c r="J53" s="34" t="s">
        <v>27</v>
      </c>
      <c r="K53" s="81" t="s">
        <v>29</v>
      </c>
      <c r="L53" s="35"/>
      <c r="M53" s="81">
        <v>8.2975999999999992</v>
      </c>
      <c r="N53" s="34" t="s">
        <v>30</v>
      </c>
      <c r="O53" s="87" t="s">
        <v>976</v>
      </c>
      <c r="P53" s="10" t="s">
        <v>999</v>
      </c>
      <c r="R53" s="84">
        <v>15.0969</v>
      </c>
      <c r="S53" s="34" t="s">
        <v>27</v>
      </c>
      <c r="T53" s="84" t="s">
        <v>31</v>
      </c>
      <c r="U53" s="10" t="s">
        <v>1027</v>
      </c>
      <c r="W53" s="71">
        <v>170</v>
      </c>
      <c r="X53" s="36"/>
      <c r="Y53" s="10" t="s">
        <v>977</v>
      </c>
      <c r="AA53" s="84">
        <v>6.0505000000000004</v>
      </c>
      <c r="AB53" s="34" t="s">
        <v>28</v>
      </c>
      <c r="AC53" s="10" t="s">
        <v>1014</v>
      </c>
      <c r="AE53" s="81">
        <v>84.6</v>
      </c>
      <c r="AF53" s="36"/>
      <c r="AG53" s="84">
        <v>85.8</v>
      </c>
      <c r="AH53" s="36"/>
      <c r="AI53" s="84">
        <v>85</v>
      </c>
      <c r="AJ53" s="36"/>
      <c r="AK53" s="10" t="s">
        <v>33</v>
      </c>
      <c r="AL53" s="38"/>
      <c r="AM53" s="34">
        <v>2.99529300838365</v>
      </c>
      <c r="AO53" s="87">
        <v>2.8333333333333335</v>
      </c>
      <c r="AP53" s="36"/>
      <c r="AQ53" s="87">
        <v>15.45</v>
      </c>
      <c r="AR53" s="36"/>
      <c r="AS53" s="81">
        <v>4.4333333333333336</v>
      </c>
      <c r="AT53" s="36"/>
      <c r="AU53" s="87">
        <v>25.2</v>
      </c>
      <c r="AW53" s="84">
        <v>10.954063604240282</v>
      </c>
      <c r="AX53" s="46"/>
      <c r="AY53" s="84">
        <v>89.045936395759711</v>
      </c>
      <c r="AZ53" s="36"/>
      <c r="BA53" s="83">
        <v>8700</v>
      </c>
    </row>
    <row r="54" spans="1:53" ht="15.75" customHeight="1" x14ac:dyDescent="0.2">
      <c r="A54" s="7" t="s">
        <v>124</v>
      </c>
      <c r="B54" s="7" t="s">
        <v>125</v>
      </c>
      <c r="D54" s="81">
        <v>10.0268</v>
      </c>
      <c r="E54" s="34" t="s">
        <v>27</v>
      </c>
      <c r="F54" s="81" t="s">
        <v>29</v>
      </c>
      <c r="G54" s="68" t="s">
        <v>1047</v>
      </c>
      <c r="I54" s="82">
        <v>0.45577000000000001</v>
      </c>
      <c r="J54" s="34" t="s">
        <v>27</v>
      </c>
      <c r="K54" s="84" t="s">
        <v>31</v>
      </c>
      <c r="L54" s="35"/>
      <c r="M54" s="81">
        <v>8.9126999999999992</v>
      </c>
      <c r="N54" s="34" t="s">
        <v>30</v>
      </c>
      <c r="O54" s="81" t="s">
        <v>29</v>
      </c>
      <c r="P54" s="10" t="s">
        <v>1119</v>
      </c>
      <c r="R54" s="87">
        <v>31.549099999999999</v>
      </c>
      <c r="S54" s="34" t="s">
        <v>28</v>
      </c>
      <c r="T54" s="87" t="s">
        <v>976</v>
      </c>
      <c r="U54" s="10" t="s">
        <v>977</v>
      </c>
      <c r="W54" s="71">
        <v>185</v>
      </c>
      <c r="X54" s="36"/>
      <c r="Y54" s="10" t="s">
        <v>1007</v>
      </c>
      <c r="AA54" s="81">
        <v>8.4573999999999998</v>
      </c>
      <c r="AB54" s="34" t="s">
        <v>30</v>
      </c>
      <c r="AC54" s="10" t="s">
        <v>1083</v>
      </c>
      <c r="AE54" s="34" t="s">
        <v>32</v>
      </c>
      <c r="AF54" s="36"/>
      <c r="AG54" s="34" t="s">
        <v>32</v>
      </c>
      <c r="AH54" s="36"/>
      <c r="AI54" s="34" t="s">
        <v>32</v>
      </c>
      <c r="AJ54" s="36"/>
      <c r="AK54" s="10" t="s">
        <v>33</v>
      </c>
      <c r="AL54" s="38"/>
      <c r="AM54" s="34">
        <v>0.76507015897394004</v>
      </c>
      <c r="AO54" s="84">
        <v>2.0499999999999998</v>
      </c>
      <c r="AP54" s="36"/>
      <c r="AQ54" s="87">
        <v>16.983333333333334</v>
      </c>
      <c r="AR54" s="36"/>
      <c r="AS54" s="81">
        <v>4.1500000000000004</v>
      </c>
      <c r="AT54" s="36"/>
      <c r="AU54" s="87">
        <v>22.15</v>
      </c>
      <c r="AW54" s="81">
        <v>5.2083333333333339</v>
      </c>
      <c r="AX54" s="46"/>
      <c r="AY54" s="81">
        <v>94.791666666666657</v>
      </c>
      <c r="AZ54" s="36"/>
      <c r="BA54" s="83">
        <v>9100</v>
      </c>
    </row>
    <row r="55" spans="1:53" ht="15.75" customHeight="1" x14ac:dyDescent="0.2">
      <c r="A55" s="7" t="s">
        <v>126</v>
      </c>
      <c r="B55" s="7" t="s">
        <v>127</v>
      </c>
      <c r="D55" s="81">
        <v>10.2294</v>
      </c>
      <c r="E55" s="34" t="s">
        <v>28</v>
      </c>
      <c r="F55" s="81" t="s">
        <v>29</v>
      </c>
      <c r="G55" s="68" t="s">
        <v>988</v>
      </c>
      <c r="I55" s="88">
        <v>0.73294999999999999</v>
      </c>
      <c r="J55" s="34" t="s">
        <v>28</v>
      </c>
      <c r="K55" s="87" t="s">
        <v>976</v>
      </c>
      <c r="L55" s="35"/>
      <c r="M55" s="84">
        <v>4.2065000000000001</v>
      </c>
      <c r="N55" s="34" t="s">
        <v>28</v>
      </c>
      <c r="O55" s="84" t="s">
        <v>31</v>
      </c>
      <c r="P55" s="10" t="s">
        <v>1030</v>
      </c>
      <c r="R55" s="84">
        <v>11.2492</v>
      </c>
      <c r="S55" s="34" t="s">
        <v>27</v>
      </c>
      <c r="T55" s="84" t="s">
        <v>31</v>
      </c>
      <c r="U55" s="10" t="s">
        <v>1088</v>
      </c>
      <c r="W55" s="39">
        <v>18</v>
      </c>
      <c r="X55" s="36"/>
      <c r="Y55" s="10" t="s">
        <v>1167</v>
      </c>
      <c r="AA55" s="81">
        <v>7.8078000000000003</v>
      </c>
      <c r="AB55" s="34" t="s">
        <v>30</v>
      </c>
      <c r="AC55" s="10" t="s">
        <v>1107</v>
      </c>
      <c r="AE55" s="84">
        <v>95.4</v>
      </c>
      <c r="AF55" s="36"/>
      <c r="AG55" s="84">
        <v>91.4</v>
      </c>
      <c r="AH55" s="36"/>
      <c r="AI55" s="84">
        <v>87</v>
      </c>
      <c r="AJ55" s="36"/>
      <c r="AK55" s="10" t="s">
        <v>33</v>
      </c>
      <c r="AL55" s="38"/>
      <c r="AM55" s="34">
        <v>10.327128288674899</v>
      </c>
      <c r="AO55" s="84">
        <v>2</v>
      </c>
      <c r="AP55" s="36"/>
      <c r="AQ55" s="81">
        <v>11.716666666666667</v>
      </c>
      <c r="AR55" s="36"/>
      <c r="AS55" s="87">
        <v>4.583333333333333</v>
      </c>
      <c r="AT55" s="36"/>
      <c r="AU55" s="87">
        <v>22.666666666666668</v>
      </c>
      <c r="AW55" s="87">
        <v>4.788732394366197</v>
      </c>
      <c r="AX55" s="46"/>
      <c r="AY55" s="87">
        <v>95.211267605633793</v>
      </c>
      <c r="AZ55" s="36"/>
      <c r="BA55" s="83">
        <v>9200</v>
      </c>
    </row>
    <row r="56" spans="1:53" ht="15.75" customHeight="1" x14ac:dyDescent="0.2">
      <c r="A56" s="7" t="s">
        <v>128</v>
      </c>
      <c r="B56" s="7" t="s">
        <v>129</v>
      </c>
      <c r="D56" s="81">
        <v>8.9655000000000005</v>
      </c>
      <c r="E56" s="34" t="s">
        <v>28</v>
      </c>
      <c r="F56" s="81" t="s">
        <v>29</v>
      </c>
      <c r="G56" s="68" t="s">
        <v>986</v>
      </c>
      <c r="I56" s="82">
        <v>0.62026000000000003</v>
      </c>
      <c r="J56" s="34" t="s">
        <v>27</v>
      </c>
      <c r="K56" s="87" t="s">
        <v>976</v>
      </c>
      <c r="L56" s="35"/>
      <c r="M56" s="81">
        <v>9.5406999999999993</v>
      </c>
      <c r="N56" s="34" t="s">
        <v>28</v>
      </c>
      <c r="O56" s="81" t="s">
        <v>29</v>
      </c>
      <c r="P56" s="10" t="s">
        <v>1118</v>
      </c>
      <c r="R56" s="81">
        <v>24.223800000000001</v>
      </c>
      <c r="S56" s="34" t="s">
        <v>27</v>
      </c>
      <c r="T56" s="84" t="s">
        <v>31</v>
      </c>
      <c r="U56" s="10" t="s">
        <v>984</v>
      </c>
      <c r="W56" s="71">
        <v>153</v>
      </c>
      <c r="X56" s="36"/>
      <c r="Y56" s="10" t="s">
        <v>1025</v>
      </c>
      <c r="AA56" s="81">
        <v>8.9656000000000002</v>
      </c>
      <c r="AB56" s="34" t="s">
        <v>28</v>
      </c>
      <c r="AC56" s="10" t="s">
        <v>1059</v>
      </c>
      <c r="AE56" s="34" t="s">
        <v>32</v>
      </c>
      <c r="AF56" s="36"/>
      <c r="AG56" s="34" t="s">
        <v>32</v>
      </c>
      <c r="AH56" s="36"/>
      <c r="AI56" s="34" t="s">
        <v>32</v>
      </c>
      <c r="AJ56" s="36"/>
      <c r="AK56" s="10" t="s">
        <v>33</v>
      </c>
      <c r="AL56" s="38"/>
      <c r="AM56" s="34">
        <v>1.6016104857681699</v>
      </c>
      <c r="AO56" s="84">
        <v>1.5333333333333334</v>
      </c>
      <c r="AP56" s="36"/>
      <c r="AQ56" s="84">
        <v>9.5</v>
      </c>
      <c r="AR56" s="36"/>
      <c r="AS56" s="81">
        <v>4.2666666666666666</v>
      </c>
      <c r="AT56" s="36"/>
      <c r="AU56" s="81">
        <v>18.7</v>
      </c>
      <c r="AW56" s="81">
        <v>7.333333333333333</v>
      </c>
      <c r="AX56" s="46"/>
      <c r="AY56" s="81">
        <v>92.666666666666657</v>
      </c>
      <c r="AZ56" s="36"/>
      <c r="BA56" s="89">
        <v>10800</v>
      </c>
    </row>
    <row r="57" spans="1:53" ht="15.75" customHeight="1" x14ac:dyDescent="0.2">
      <c r="A57" s="7" t="s">
        <v>130</v>
      </c>
      <c r="B57" s="7" t="s">
        <v>131</v>
      </c>
      <c r="D57" s="81">
        <v>10.941599999999999</v>
      </c>
      <c r="E57" s="34" t="s">
        <v>28</v>
      </c>
      <c r="F57" s="87" t="s">
        <v>976</v>
      </c>
      <c r="G57" s="68" t="s">
        <v>1011</v>
      </c>
      <c r="I57" s="82">
        <v>0.60787000000000002</v>
      </c>
      <c r="J57" s="34" t="s">
        <v>30</v>
      </c>
      <c r="K57" s="87" t="s">
        <v>976</v>
      </c>
      <c r="L57" s="35"/>
      <c r="M57" s="81">
        <v>8.4811999999999994</v>
      </c>
      <c r="N57" s="34" t="s">
        <v>28</v>
      </c>
      <c r="O57" s="81" t="s">
        <v>29</v>
      </c>
      <c r="P57" s="10" t="s">
        <v>1032</v>
      </c>
      <c r="R57" s="81">
        <v>23.07</v>
      </c>
      <c r="S57" s="34" t="s">
        <v>30</v>
      </c>
      <c r="T57" s="81" t="s">
        <v>29</v>
      </c>
      <c r="U57" s="10" t="s">
        <v>1027</v>
      </c>
      <c r="W57" s="71">
        <v>202</v>
      </c>
      <c r="X57" s="36"/>
      <c r="Y57" s="10" t="s">
        <v>996</v>
      </c>
      <c r="AA57" s="87">
        <v>14.705</v>
      </c>
      <c r="AB57" s="34" t="s">
        <v>30</v>
      </c>
      <c r="AC57" s="10" t="s">
        <v>1058</v>
      </c>
      <c r="AE57" s="34" t="s">
        <v>32</v>
      </c>
      <c r="AF57" s="36"/>
      <c r="AG57" s="34" t="s">
        <v>32</v>
      </c>
      <c r="AH57" s="36"/>
      <c r="AI57" s="34" t="s">
        <v>32</v>
      </c>
      <c r="AJ57" s="36"/>
      <c r="AK57" s="10" t="s">
        <v>33</v>
      </c>
      <c r="AL57" s="38"/>
      <c r="AM57" s="34">
        <v>1.06990964048329</v>
      </c>
      <c r="AO57" s="84">
        <v>1.8833333333333333</v>
      </c>
      <c r="AP57" s="36"/>
      <c r="AQ57" s="87">
        <v>15.766666666666667</v>
      </c>
      <c r="AR57" s="36"/>
      <c r="AS57" s="34" t="s">
        <v>32</v>
      </c>
      <c r="AT57" s="36"/>
      <c r="AU57" s="34" t="s">
        <v>32</v>
      </c>
      <c r="AW57" s="87">
        <v>4.7619047619047619</v>
      </c>
      <c r="AX57" s="46"/>
      <c r="AY57" s="87">
        <v>95.238095238095227</v>
      </c>
      <c r="AZ57" s="36"/>
      <c r="BA57" s="83">
        <v>9000</v>
      </c>
    </row>
    <row r="58" spans="1:53" ht="15.75" customHeight="1" x14ac:dyDescent="0.2">
      <c r="A58" s="7" t="s">
        <v>132</v>
      </c>
      <c r="B58" s="7" t="s">
        <v>133</v>
      </c>
      <c r="D58" s="81">
        <v>8.8740000000000006</v>
      </c>
      <c r="E58" s="34" t="s">
        <v>28</v>
      </c>
      <c r="F58" s="81" t="s">
        <v>29</v>
      </c>
      <c r="G58" s="68" t="s">
        <v>1022</v>
      </c>
      <c r="I58" s="82">
        <v>0.48912</v>
      </c>
      <c r="J58" s="34" t="s">
        <v>27</v>
      </c>
      <c r="K58" s="81" t="s">
        <v>29</v>
      </c>
      <c r="L58" s="35"/>
      <c r="M58" s="81">
        <v>6.8127000000000004</v>
      </c>
      <c r="N58" s="34" t="s">
        <v>27</v>
      </c>
      <c r="O58" s="84" t="s">
        <v>31</v>
      </c>
      <c r="P58" s="10" t="s">
        <v>989</v>
      </c>
      <c r="R58" s="84">
        <v>17.049199999999999</v>
      </c>
      <c r="S58" s="34" t="s">
        <v>30</v>
      </c>
      <c r="T58" s="84" t="s">
        <v>31</v>
      </c>
      <c r="U58" s="10" t="s">
        <v>980</v>
      </c>
      <c r="W58" s="71">
        <v>59</v>
      </c>
      <c r="X58" s="36"/>
      <c r="Y58" s="10" t="s">
        <v>1018</v>
      </c>
      <c r="AA58" s="81">
        <v>9.9573999999999998</v>
      </c>
      <c r="AB58" s="34" t="s">
        <v>30</v>
      </c>
      <c r="AC58" s="10" t="s">
        <v>1189</v>
      </c>
      <c r="AE58" s="34" t="s">
        <v>32</v>
      </c>
      <c r="AF58" s="36"/>
      <c r="AG58" s="34" t="s">
        <v>32</v>
      </c>
      <c r="AH58" s="36"/>
      <c r="AI58" s="34" t="s">
        <v>32</v>
      </c>
      <c r="AJ58" s="36"/>
      <c r="AK58" s="10" t="s">
        <v>33</v>
      </c>
      <c r="AL58" s="38"/>
      <c r="AM58" s="34">
        <v>1.81485639329878</v>
      </c>
      <c r="AO58" s="84">
        <v>1.4833333333333334</v>
      </c>
      <c r="AP58" s="36"/>
      <c r="AQ58" s="84">
        <v>9.2166666666666668</v>
      </c>
      <c r="AR58" s="36"/>
      <c r="AS58" s="81">
        <v>4.2166666666666668</v>
      </c>
      <c r="AT58" s="36"/>
      <c r="AU58" s="81">
        <v>19.45</v>
      </c>
      <c r="AW58" s="81">
        <v>7.333333333333333</v>
      </c>
      <c r="AX58" s="46"/>
      <c r="AY58" s="81">
        <v>92.666666666666657</v>
      </c>
      <c r="AZ58" s="36"/>
      <c r="BA58" s="89">
        <v>10900</v>
      </c>
    </row>
    <row r="59" spans="1:53" ht="15.75" customHeight="1" x14ac:dyDescent="0.2">
      <c r="A59" s="7" t="s">
        <v>134</v>
      </c>
      <c r="B59" s="7" t="s">
        <v>135</v>
      </c>
      <c r="D59" s="87">
        <v>15.2332</v>
      </c>
      <c r="E59" s="34" t="s">
        <v>28</v>
      </c>
      <c r="F59" s="87" t="s">
        <v>976</v>
      </c>
      <c r="G59" s="68" t="s">
        <v>1012</v>
      </c>
      <c r="I59" s="82">
        <v>0.58694999999999997</v>
      </c>
      <c r="J59" s="34" t="s">
        <v>30</v>
      </c>
      <c r="K59" s="81" t="s">
        <v>29</v>
      </c>
      <c r="L59" s="35"/>
      <c r="M59" s="81">
        <v>9.2868999999999993</v>
      </c>
      <c r="N59" s="34" t="s">
        <v>28</v>
      </c>
      <c r="O59" s="81" t="s">
        <v>29</v>
      </c>
      <c r="P59" s="10" t="s">
        <v>1015</v>
      </c>
      <c r="R59" s="81">
        <v>22.2272</v>
      </c>
      <c r="S59" s="34" t="s">
        <v>28</v>
      </c>
      <c r="T59" s="81" t="s">
        <v>29</v>
      </c>
      <c r="U59" s="10" t="s">
        <v>1088</v>
      </c>
      <c r="W59" s="39">
        <v>279</v>
      </c>
      <c r="X59" s="36"/>
      <c r="Y59" s="10" t="s">
        <v>1028</v>
      </c>
      <c r="AA59" s="87">
        <v>12.5509</v>
      </c>
      <c r="AB59" s="34" t="s">
        <v>28</v>
      </c>
      <c r="AC59" s="10" t="s">
        <v>1093</v>
      </c>
      <c r="AE59" s="84">
        <v>90.3</v>
      </c>
      <c r="AF59" s="36"/>
      <c r="AG59" s="84">
        <v>90.2</v>
      </c>
      <c r="AH59" s="36"/>
      <c r="AI59" s="84">
        <v>90.3</v>
      </c>
      <c r="AJ59" s="36"/>
      <c r="AK59" s="10" t="s">
        <v>33</v>
      </c>
      <c r="AL59" s="38"/>
      <c r="AM59" s="34">
        <v>2.1052377824136301</v>
      </c>
      <c r="AO59" s="87">
        <v>2.5833333333333335</v>
      </c>
      <c r="AP59" s="36"/>
      <c r="AQ59" s="81">
        <v>13.233333333333333</v>
      </c>
      <c r="AR59" s="36"/>
      <c r="AS59" s="81">
        <v>4.4000000000000004</v>
      </c>
      <c r="AT59" s="36"/>
      <c r="AU59" s="81">
        <v>16.7</v>
      </c>
      <c r="AW59" s="81">
        <v>7.7348066298342539</v>
      </c>
      <c r="AX59" s="46"/>
      <c r="AY59" s="81">
        <v>92.265193370165747</v>
      </c>
      <c r="AZ59" s="36"/>
      <c r="BA59" s="83">
        <v>10100</v>
      </c>
    </row>
    <row r="60" spans="1:53" ht="15.75" customHeight="1" x14ac:dyDescent="0.2">
      <c r="A60" s="7" t="s">
        <v>136</v>
      </c>
      <c r="B60" s="7" t="s">
        <v>137</v>
      </c>
      <c r="D60" s="87">
        <v>13.1424</v>
      </c>
      <c r="E60" s="34" t="s">
        <v>28</v>
      </c>
      <c r="F60" s="87" t="s">
        <v>976</v>
      </c>
      <c r="G60" s="68" t="s">
        <v>1103</v>
      </c>
      <c r="I60" s="88">
        <v>0.66078999999999999</v>
      </c>
      <c r="J60" s="34" t="s">
        <v>27</v>
      </c>
      <c r="K60" s="81" t="s">
        <v>29</v>
      </c>
      <c r="L60" s="35"/>
      <c r="M60" s="81">
        <v>9.2878000000000007</v>
      </c>
      <c r="N60" s="34" t="s">
        <v>30</v>
      </c>
      <c r="O60" s="81" t="s">
        <v>29</v>
      </c>
      <c r="P60" s="10" t="s">
        <v>1059</v>
      </c>
      <c r="R60" s="81">
        <v>30.726900000000001</v>
      </c>
      <c r="S60" s="34" t="s">
        <v>27</v>
      </c>
      <c r="T60" s="87" t="s">
        <v>976</v>
      </c>
      <c r="U60" s="10" t="s">
        <v>1026</v>
      </c>
      <c r="W60" s="39">
        <v>271</v>
      </c>
      <c r="X60" s="36"/>
      <c r="Y60" s="10" t="s">
        <v>1082</v>
      </c>
      <c r="AA60" s="81">
        <v>9.9123000000000001</v>
      </c>
      <c r="AB60" s="34" t="s">
        <v>30</v>
      </c>
      <c r="AC60" s="10" t="s">
        <v>1141</v>
      </c>
      <c r="AE60" s="81">
        <v>83.8</v>
      </c>
      <c r="AF60" s="36"/>
      <c r="AG60" s="84">
        <v>85.2</v>
      </c>
      <c r="AH60" s="36"/>
      <c r="AI60" s="81">
        <v>74.400000000000006</v>
      </c>
      <c r="AJ60" s="36"/>
      <c r="AK60" s="10" t="s">
        <v>33</v>
      </c>
      <c r="AL60" s="38"/>
      <c r="AM60" s="34">
        <v>2.6774222685956102</v>
      </c>
      <c r="AO60" s="81">
        <v>2.5166666666666666</v>
      </c>
      <c r="AP60" s="36"/>
      <c r="AQ60" s="81">
        <v>13.2</v>
      </c>
      <c r="AR60" s="36"/>
      <c r="AS60" s="81">
        <v>4.4333333333333336</v>
      </c>
      <c r="AT60" s="36"/>
      <c r="AU60" s="87">
        <v>22.65</v>
      </c>
      <c r="AW60" s="84">
        <v>10.954063604240282</v>
      </c>
      <c r="AX60" s="46"/>
      <c r="AY60" s="84">
        <v>89.045936395759711</v>
      </c>
      <c r="AZ60" s="36"/>
      <c r="BA60" s="89">
        <v>11000</v>
      </c>
    </row>
    <row r="61" spans="1:53" ht="15.75" customHeight="1" x14ac:dyDescent="0.2">
      <c r="A61" s="7" t="s">
        <v>138</v>
      </c>
      <c r="B61" s="7" t="s">
        <v>139</v>
      </c>
      <c r="D61" s="81">
        <v>11.1945</v>
      </c>
      <c r="E61" s="34" t="s">
        <v>28</v>
      </c>
      <c r="F61" s="81" t="s">
        <v>29</v>
      </c>
      <c r="G61" s="68" t="s">
        <v>1046</v>
      </c>
      <c r="I61" s="88">
        <v>0.70331999999999995</v>
      </c>
      <c r="J61" s="34" t="s">
        <v>30</v>
      </c>
      <c r="K61" s="87" t="s">
        <v>976</v>
      </c>
      <c r="L61" s="35"/>
      <c r="M61" s="84">
        <v>6.2126000000000001</v>
      </c>
      <c r="N61" s="34" t="s">
        <v>28</v>
      </c>
      <c r="O61" s="81" t="s">
        <v>29</v>
      </c>
      <c r="P61" s="10" t="s">
        <v>1045</v>
      </c>
      <c r="R61" s="84">
        <v>17.114100000000001</v>
      </c>
      <c r="S61" s="34" t="s">
        <v>27</v>
      </c>
      <c r="T61" s="81" t="s">
        <v>29</v>
      </c>
      <c r="U61" s="10" t="s">
        <v>1174</v>
      </c>
      <c r="W61" s="39">
        <v>117</v>
      </c>
      <c r="X61" s="36"/>
      <c r="Y61" s="10" t="s">
        <v>1075</v>
      </c>
      <c r="AA61" s="84">
        <v>5.8026999999999997</v>
      </c>
      <c r="AB61" s="34" t="s">
        <v>28</v>
      </c>
      <c r="AC61" s="10" t="s">
        <v>1096</v>
      </c>
      <c r="AE61" s="34" t="s">
        <v>32</v>
      </c>
      <c r="AF61" s="36"/>
      <c r="AG61" s="34" t="s">
        <v>32</v>
      </c>
      <c r="AH61" s="36"/>
      <c r="AI61" s="34" t="s">
        <v>32</v>
      </c>
      <c r="AJ61" s="36"/>
      <c r="AK61" s="10" t="s">
        <v>33</v>
      </c>
      <c r="AL61" s="38"/>
      <c r="AM61" s="34">
        <v>1.11243954023054</v>
      </c>
      <c r="AO61" s="87">
        <v>2.6666666666666665</v>
      </c>
      <c r="AP61" s="36"/>
      <c r="AQ61" s="87">
        <v>17.149999999999999</v>
      </c>
      <c r="AR61" s="36"/>
      <c r="AS61" s="84">
        <v>4.0666666666666664</v>
      </c>
      <c r="AT61" s="36"/>
      <c r="AU61" s="87">
        <v>22.683333333333334</v>
      </c>
      <c r="AW61" s="87">
        <v>1.4925373134328357</v>
      </c>
      <c r="AX61" s="46"/>
      <c r="AY61" s="87">
        <v>98.507462686567166</v>
      </c>
      <c r="AZ61" s="36"/>
      <c r="BA61" s="89">
        <v>10600</v>
      </c>
    </row>
    <row r="62" spans="1:53" ht="15.75" customHeight="1" x14ac:dyDescent="0.2">
      <c r="A62" s="7" t="s">
        <v>140</v>
      </c>
      <c r="B62" s="7" t="s">
        <v>141</v>
      </c>
      <c r="D62" s="87">
        <v>13.8086</v>
      </c>
      <c r="E62" s="34" t="s">
        <v>28</v>
      </c>
      <c r="F62" s="87" t="s">
        <v>976</v>
      </c>
      <c r="G62" s="68" t="s">
        <v>1030</v>
      </c>
      <c r="I62" s="88">
        <v>2.0552299999999999</v>
      </c>
      <c r="J62" s="34" t="s">
        <v>30</v>
      </c>
      <c r="K62" s="87" t="s">
        <v>976</v>
      </c>
      <c r="L62" s="35"/>
      <c r="M62" s="81">
        <v>7.9640000000000004</v>
      </c>
      <c r="N62" s="34" t="s">
        <v>27</v>
      </c>
      <c r="O62" s="84" t="s">
        <v>31</v>
      </c>
      <c r="P62" s="10" t="s">
        <v>1049</v>
      </c>
      <c r="R62" s="87">
        <v>32.0488</v>
      </c>
      <c r="S62" s="34" t="s">
        <v>27</v>
      </c>
      <c r="T62" s="87" t="s">
        <v>976</v>
      </c>
      <c r="U62" s="10" t="s">
        <v>988</v>
      </c>
      <c r="W62" s="39">
        <v>274</v>
      </c>
      <c r="X62" s="36"/>
      <c r="Y62" s="10" t="s">
        <v>1007</v>
      </c>
      <c r="AA62" s="81">
        <v>9.7629999999999999</v>
      </c>
      <c r="AB62" s="34" t="s">
        <v>28</v>
      </c>
      <c r="AC62" s="10" t="s">
        <v>1190</v>
      </c>
      <c r="AE62" s="34" t="s">
        <v>32</v>
      </c>
      <c r="AF62" s="36"/>
      <c r="AG62" s="34" t="s">
        <v>32</v>
      </c>
      <c r="AH62" s="36"/>
      <c r="AI62" s="34" t="s">
        <v>32</v>
      </c>
      <c r="AJ62" s="36"/>
      <c r="AK62" s="10" t="s">
        <v>33</v>
      </c>
      <c r="AL62" s="38"/>
      <c r="AM62" s="34">
        <v>1.9258584763775199</v>
      </c>
      <c r="AO62" s="81">
        <v>2.1833333333333331</v>
      </c>
      <c r="AP62" s="36"/>
      <c r="AQ62" s="87">
        <v>14.633333333333333</v>
      </c>
      <c r="AR62" s="36"/>
      <c r="AS62" s="84">
        <v>3.95</v>
      </c>
      <c r="AT62" s="36"/>
      <c r="AU62" s="87">
        <v>23.2</v>
      </c>
      <c r="AW62" s="81">
        <v>5.485232067510549</v>
      </c>
      <c r="AX62" s="46"/>
      <c r="AY62" s="81">
        <v>94.514767932489448</v>
      </c>
      <c r="AZ62" s="36"/>
      <c r="BA62" s="89">
        <v>14100</v>
      </c>
    </row>
    <row r="63" spans="1:53" ht="15.75" customHeight="1" x14ac:dyDescent="0.2">
      <c r="A63" s="7" t="s">
        <v>142</v>
      </c>
      <c r="B63" s="7" t="s">
        <v>143</v>
      </c>
      <c r="D63" s="87">
        <v>11.790100000000001</v>
      </c>
      <c r="E63" s="34" t="s">
        <v>28</v>
      </c>
      <c r="F63" s="81" t="s">
        <v>29</v>
      </c>
      <c r="G63" s="68" t="s">
        <v>984</v>
      </c>
      <c r="I63" s="82">
        <v>0.47771999999999998</v>
      </c>
      <c r="J63" s="34" t="s">
        <v>27</v>
      </c>
      <c r="K63" s="81" t="s">
        <v>29</v>
      </c>
      <c r="L63" s="35"/>
      <c r="M63" s="81">
        <v>9.2294999999999998</v>
      </c>
      <c r="N63" s="34" t="s">
        <v>28</v>
      </c>
      <c r="O63" s="87" t="s">
        <v>976</v>
      </c>
      <c r="P63" s="10" t="s">
        <v>1015</v>
      </c>
      <c r="R63" s="84">
        <v>19.4145</v>
      </c>
      <c r="S63" s="34" t="s">
        <v>28</v>
      </c>
      <c r="T63" s="81" t="s">
        <v>29</v>
      </c>
      <c r="U63" s="10" t="s">
        <v>1092</v>
      </c>
      <c r="W63" s="71">
        <v>217</v>
      </c>
      <c r="X63" s="36"/>
      <c r="Y63" s="10" t="s">
        <v>995</v>
      </c>
      <c r="AA63" s="81">
        <v>8.4461999999999993</v>
      </c>
      <c r="AB63" s="34" t="s">
        <v>28</v>
      </c>
      <c r="AC63" s="10" t="s">
        <v>1018</v>
      </c>
      <c r="AE63" s="34" t="s">
        <v>32</v>
      </c>
      <c r="AF63" s="36"/>
      <c r="AG63" s="34" t="s">
        <v>32</v>
      </c>
      <c r="AH63" s="36"/>
      <c r="AI63" s="34" t="s">
        <v>32</v>
      </c>
      <c r="AJ63" s="36"/>
      <c r="AK63" s="10" t="s">
        <v>33</v>
      </c>
      <c r="AL63" s="38"/>
      <c r="AM63" s="34">
        <v>0.42045572155958</v>
      </c>
      <c r="AO63" s="84">
        <v>2</v>
      </c>
      <c r="AP63" s="36"/>
      <c r="AQ63" s="81">
        <v>11.633333333333333</v>
      </c>
      <c r="AR63" s="36"/>
      <c r="AS63" s="84">
        <v>4</v>
      </c>
      <c r="AT63" s="36"/>
      <c r="AU63" s="84">
        <v>13.116666666666667</v>
      </c>
      <c r="AW63" s="87">
        <v>4.3478260869565215</v>
      </c>
      <c r="AX63" s="46"/>
      <c r="AY63" s="87">
        <v>95.652173913043484</v>
      </c>
      <c r="AZ63" s="36"/>
      <c r="BA63" s="83">
        <v>9900</v>
      </c>
    </row>
    <row r="64" spans="1:53" ht="15.75" customHeight="1" x14ac:dyDescent="0.2">
      <c r="A64" s="7" t="s">
        <v>144</v>
      </c>
      <c r="B64" s="7" t="s">
        <v>145</v>
      </c>
      <c r="D64" s="84">
        <v>7.6436999999999999</v>
      </c>
      <c r="E64" s="34" t="s">
        <v>28</v>
      </c>
      <c r="F64" s="84" t="s">
        <v>31</v>
      </c>
      <c r="G64" s="68" t="s">
        <v>984</v>
      </c>
      <c r="I64" s="85">
        <v>0.33599000000000001</v>
      </c>
      <c r="J64" s="34" t="s">
        <v>27</v>
      </c>
      <c r="K64" s="81" t="s">
        <v>29</v>
      </c>
      <c r="L64" s="35"/>
      <c r="M64" s="87">
        <v>10.577199999999999</v>
      </c>
      <c r="N64" s="34" t="s">
        <v>28</v>
      </c>
      <c r="O64" s="81" t="s">
        <v>29</v>
      </c>
      <c r="P64" s="10" t="s">
        <v>999</v>
      </c>
      <c r="R64" s="87">
        <v>46.909199999999998</v>
      </c>
      <c r="S64" s="34" t="s">
        <v>28</v>
      </c>
      <c r="T64" s="87" t="s">
        <v>976</v>
      </c>
      <c r="U64" s="10" t="s">
        <v>995</v>
      </c>
      <c r="W64" s="71">
        <v>104</v>
      </c>
      <c r="X64" s="36"/>
      <c r="Y64" s="10" t="s">
        <v>996</v>
      </c>
      <c r="AA64" s="81">
        <v>9.8438999999999997</v>
      </c>
      <c r="AB64" s="34" t="s">
        <v>27</v>
      </c>
      <c r="AC64" s="10" t="s">
        <v>1035</v>
      </c>
      <c r="AE64" s="87">
        <v>69.599999999999994</v>
      </c>
      <c r="AF64" s="36"/>
      <c r="AG64" s="87">
        <v>70.400000000000006</v>
      </c>
      <c r="AH64" s="36"/>
      <c r="AI64" s="81">
        <v>74</v>
      </c>
      <c r="AJ64" s="36"/>
      <c r="AK64" s="10" t="s">
        <v>33</v>
      </c>
      <c r="AL64" s="38"/>
      <c r="AM64" s="34">
        <v>0.78564743105043999</v>
      </c>
      <c r="AO64" s="81">
        <v>2.4666666666666668</v>
      </c>
      <c r="AP64" s="36"/>
      <c r="AQ64" s="81">
        <v>11.55</v>
      </c>
      <c r="AR64" s="36"/>
      <c r="AS64" s="84">
        <v>4.05</v>
      </c>
      <c r="AT64" s="36"/>
      <c r="AU64" s="84">
        <v>12.9</v>
      </c>
      <c r="AW64" s="81">
        <v>6.2015503875968996</v>
      </c>
      <c r="AX64" s="46"/>
      <c r="AY64" s="81">
        <v>93.798449612403104</v>
      </c>
      <c r="AZ64" s="36"/>
      <c r="BA64" s="86">
        <v>6900</v>
      </c>
    </row>
    <row r="65" spans="1:53" ht="15.75" customHeight="1" x14ac:dyDescent="0.2">
      <c r="A65" s="7" t="s">
        <v>146</v>
      </c>
      <c r="B65" s="7" t="s">
        <v>147</v>
      </c>
      <c r="D65" s="84">
        <v>6.8489000000000004</v>
      </c>
      <c r="E65" s="34" t="s">
        <v>28</v>
      </c>
      <c r="F65" s="81" t="s">
        <v>29</v>
      </c>
      <c r="G65" s="68" t="s">
        <v>1043</v>
      </c>
      <c r="I65" s="85">
        <v>0.32419999999999999</v>
      </c>
      <c r="J65" s="34" t="s">
        <v>28</v>
      </c>
      <c r="K65" s="81" t="s">
        <v>29</v>
      </c>
      <c r="L65" s="35"/>
      <c r="M65" s="87">
        <v>11.705</v>
      </c>
      <c r="N65" s="34" t="s">
        <v>28</v>
      </c>
      <c r="O65" s="84" t="s">
        <v>31</v>
      </c>
      <c r="P65" s="10" t="s">
        <v>977</v>
      </c>
      <c r="R65" s="87">
        <v>55.398000000000003</v>
      </c>
      <c r="S65" s="34" t="s">
        <v>28</v>
      </c>
      <c r="T65" s="81" t="s">
        <v>29</v>
      </c>
      <c r="U65" s="10" t="s">
        <v>980</v>
      </c>
      <c r="W65" s="71">
        <v>75</v>
      </c>
      <c r="X65" s="36"/>
      <c r="Y65" s="10" t="s">
        <v>1103</v>
      </c>
      <c r="AA65" s="87">
        <v>27.7349</v>
      </c>
      <c r="AB65" s="34" t="s">
        <v>30</v>
      </c>
      <c r="AC65" s="10" t="s">
        <v>977</v>
      </c>
      <c r="AE65" s="87">
        <v>71.099999999999994</v>
      </c>
      <c r="AF65" s="36"/>
      <c r="AG65" s="87">
        <v>72</v>
      </c>
      <c r="AH65" s="36"/>
      <c r="AI65" s="81">
        <v>78.900000000000006</v>
      </c>
      <c r="AJ65" s="36"/>
      <c r="AK65" s="10" t="s">
        <v>33</v>
      </c>
      <c r="AL65" s="38"/>
      <c r="AM65" s="34">
        <v>0.80980677580107996</v>
      </c>
      <c r="AO65" s="81">
        <v>2.1833333333333331</v>
      </c>
      <c r="AP65" s="36"/>
      <c r="AQ65" s="84">
        <v>9.9833333333333325</v>
      </c>
      <c r="AR65" s="36"/>
      <c r="AS65" s="81">
        <v>4.4333333333333336</v>
      </c>
      <c r="AT65" s="36"/>
      <c r="AU65" s="81">
        <v>15.833333333333334</v>
      </c>
      <c r="AW65" s="87">
        <v>3.8917089678511001</v>
      </c>
      <c r="AX65" s="46"/>
      <c r="AY65" s="87">
        <v>96.108291032148898</v>
      </c>
      <c r="AZ65" s="36"/>
      <c r="BA65" s="86">
        <v>5100</v>
      </c>
    </row>
    <row r="66" spans="1:53" ht="15.75" customHeight="1" x14ac:dyDescent="0.2">
      <c r="A66" s="7" t="s">
        <v>149</v>
      </c>
      <c r="B66" s="7" t="s">
        <v>150</v>
      </c>
      <c r="D66" s="81">
        <v>9.3877000000000006</v>
      </c>
      <c r="E66" s="34" t="s">
        <v>28</v>
      </c>
      <c r="F66" s="84" t="s">
        <v>31</v>
      </c>
      <c r="G66" s="68" t="s">
        <v>999</v>
      </c>
      <c r="I66" s="88">
        <v>0.83053999999999994</v>
      </c>
      <c r="J66" s="34" t="s">
        <v>27</v>
      </c>
      <c r="K66" s="87" t="s">
        <v>976</v>
      </c>
      <c r="L66" s="35"/>
      <c r="M66" s="84">
        <v>6.0907</v>
      </c>
      <c r="N66" s="34" t="s">
        <v>30</v>
      </c>
      <c r="O66" s="84" t="s">
        <v>31</v>
      </c>
      <c r="P66" s="10" t="s">
        <v>1164</v>
      </c>
      <c r="R66" s="81">
        <v>26.376100000000001</v>
      </c>
      <c r="S66" s="34" t="s">
        <v>30</v>
      </c>
      <c r="T66" s="87" t="s">
        <v>976</v>
      </c>
      <c r="U66" s="10" t="s">
        <v>1000</v>
      </c>
      <c r="W66" s="39">
        <v>89</v>
      </c>
      <c r="X66" s="36"/>
      <c r="Y66" s="10" t="s">
        <v>1147</v>
      </c>
      <c r="AA66" s="81">
        <v>10.042299999999999</v>
      </c>
      <c r="AB66" s="34" t="s">
        <v>30</v>
      </c>
      <c r="AC66" s="10" t="s">
        <v>1140</v>
      </c>
      <c r="AE66" s="34" t="s">
        <v>32</v>
      </c>
      <c r="AF66" s="36"/>
      <c r="AG66" s="34" t="s">
        <v>32</v>
      </c>
      <c r="AH66" s="36"/>
      <c r="AI66" s="34" t="s">
        <v>32</v>
      </c>
      <c r="AJ66" s="36"/>
      <c r="AK66" s="10" t="s">
        <v>33</v>
      </c>
      <c r="AL66" s="38"/>
      <c r="AM66" s="34">
        <v>0.85537237630856999</v>
      </c>
      <c r="AO66" s="81">
        <v>2.4833333333333334</v>
      </c>
      <c r="AP66" s="36"/>
      <c r="AQ66" s="87">
        <v>14.966666666666667</v>
      </c>
      <c r="AR66" s="36"/>
      <c r="AS66" s="81">
        <v>4.3166666666666664</v>
      </c>
      <c r="AT66" s="36"/>
      <c r="AU66" s="87">
        <v>21.6</v>
      </c>
      <c r="AW66" s="81">
        <v>9.3220338983050848</v>
      </c>
      <c r="AX66" s="46"/>
      <c r="AY66" s="81">
        <v>90.677966101694921</v>
      </c>
      <c r="AZ66" s="36"/>
      <c r="BA66" s="83">
        <v>9500</v>
      </c>
    </row>
    <row r="67" spans="1:53" ht="15.75" customHeight="1" x14ac:dyDescent="0.2">
      <c r="A67" s="7" t="s">
        <v>151</v>
      </c>
      <c r="B67" s="7" t="s">
        <v>152</v>
      </c>
      <c r="D67" s="84">
        <v>7.4751000000000003</v>
      </c>
      <c r="E67" s="34" t="s">
        <v>28</v>
      </c>
      <c r="F67" s="81" t="s">
        <v>29</v>
      </c>
      <c r="G67" s="68" t="s">
        <v>1076</v>
      </c>
      <c r="I67" s="85">
        <v>0.18168999999999999</v>
      </c>
      <c r="J67" s="34" t="s">
        <v>27</v>
      </c>
      <c r="K67" s="84" t="s">
        <v>31</v>
      </c>
      <c r="L67" s="35"/>
      <c r="M67" s="84">
        <v>4.9055</v>
      </c>
      <c r="N67" s="34" t="s">
        <v>27</v>
      </c>
      <c r="O67" s="81" t="s">
        <v>29</v>
      </c>
      <c r="P67" s="10" t="s">
        <v>1114</v>
      </c>
      <c r="R67" s="84">
        <v>10.2523</v>
      </c>
      <c r="S67" s="34" t="s">
        <v>28</v>
      </c>
      <c r="T67" s="84" t="s">
        <v>31</v>
      </c>
      <c r="U67" s="10" t="s">
        <v>1092</v>
      </c>
      <c r="W67" s="39">
        <v>5</v>
      </c>
      <c r="X67" s="36"/>
      <c r="Y67" s="10" t="s">
        <v>1104</v>
      </c>
      <c r="AA67" s="84">
        <v>5.2431000000000001</v>
      </c>
      <c r="AB67" s="34" t="s">
        <v>30</v>
      </c>
      <c r="AC67" s="10" t="s">
        <v>1036</v>
      </c>
      <c r="AE67" s="34" t="s">
        <v>32</v>
      </c>
      <c r="AF67" s="36"/>
      <c r="AG67" s="34" t="s">
        <v>32</v>
      </c>
      <c r="AH67" s="36"/>
      <c r="AI67" s="34" t="s">
        <v>32</v>
      </c>
      <c r="AJ67" s="36"/>
      <c r="AK67" s="10" t="s">
        <v>42</v>
      </c>
      <c r="AL67" s="38"/>
      <c r="AM67" s="34">
        <v>0.93005424222977995</v>
      </c>
      <c r="AO67" s="84">
        <v>1.5666666666666667</v>
      </c>
      <c r="AP67" s="36"/>
      <c r="AQ67" s="84">
        <v>9.6999999999999993</v>
      </c>
      <c r="AR67" s="36"/>
      <c r="AS67" s="84">
        <v>4.0333333333333332</v>
      </c>
      <c r="AT67" s="36"/>
      <c r="AU67" s="81">
        <v>16.600000000000001</v>
      </c>
      <c r="AW67" s="84">
        <v>14.285714285714285</v>
      </c>
      <c r="AX67" s="46"/>
      <c r="AY67" s="84">
        <v>85.714285714285708</v>
      </c>
      <c r="AZ67" s="36"/>
      <c r="BA67" s="83">
        <v>7900</v>
      </c>
    </row>
    <row r="68" spans="1:53" ht="15.75" customHeight="1" x14ac:dyDescent="0.2">
      <c r="A68" s="7" t="s">
        <v>153</v>
      </c>
      <c r="B68" s="7" t="s">
        <v>154</v>
      </c>
      <c r="D68" s="87">
        <v>17.570699999999999</v>
      </c>
      <c r="E68" s="34" t="s">
        <v>28</v>
      </c>
      <c r="F68" s="87" t="s">
        <v>976</v>
      </c>
      <c r="G68" s="68" t="s">
        <v>1111</v>
      </c>
      <c r="I68" s="88">
        <v>0.89439999999999997</v>
      </c>
      <c r="J68" s="34" t="s">
        <v>28</v>
      </c>
      <c r="K68" s="87" t="s">
        <v>976</v>
      </c>
      <c r="L68" s="35"/>
      <c r="M68" s="81">
        <v>8.6844000000000001</v>
      </c>
      <c r="N68" s="34" t="s">
        <v>30</v>
      </c>
      <c r="O68" s="87" t="s">
        <v>976</v>
      </c>
      <c r="P68" s="10" t="s">
        <v>1039</v>
      </c>
      <c r="R68" s="81">
        <v>20.5136</v>
      </c>
      <c r="S68" s="34" t="s">
        <v>28</v>
      </c>
      <c r="T68" s="81" t="s">
        <v>29</v>
      </c>
      <c r="U68" s="10" t="s">
        <v>1076</v>
      </c>
      <c r="W68" s="39">
        <v>285</v>
      </c>
      <c r="X68" s="36"/>
      <c r="Y68" s="10" t="s">
        <v>1005</v>
      </c>
      <c r="AA68" s="81">
        <v>9.2904999999999998</v>
      </c>
      <c r="AB68" s="34" t="s">
        <v>28</v>
      </c>
      <c r="AC68" s="10" t="s">
        <v>1114</v>
      </c>
      <c r="AE68" s="34" t="s">
        <v>32</v>
      </c>
      <c r="AF68" s="36"/>
      <c r="AG68" s="34" t="s">
        <v>32</v>
      </c>
      <c r="AH68" s="36"/>
      <c r="AI68" s="34" t="s">
        <v>32</v>
      </c>
      <c r="AJ68" s="36"/>
      <c r="AK68" s="10" t="s">
        <v>33</v>
      </c>
      <c r="AL68" s="38"/>
      <c r="AM68" s="34">
        <v>4.8735032642157101</v>
      </c>
      <c r="AO68" s="87">
        <v>2.6666666666666665</v>
      </c>
      <c r="AP68" s="36"/>
      <c r="AQ68" s="87">
        <v>14.583333333333334</v>
      </c>
      <c r="AR68" s="36"/>
      <c r="AS68" s="87">
        <v>4.55</v>
      </c>
      <c r="AT68" s="36"/>
      <c r="AU68" s="81">
        <v>17.75</v>
      </c>
      <c r="AW68" s="87">
        <v>2.3809523809523809</v>
      </c>
      <c r="AX68" s="46"/>
      <c r="AY68" s="87">
        <v>97.61904761904762</v>
      </c>
      <c r="AZ68" s="36"/>
      <c r="BA68" s="89">
        <v>13600</v>
      </c>
    </row>
    <row r="69" spans="1:53" ht="15.75" customHeight="1" x14ac:dyDescent="0.2">
      <c r="A69" s="7" t="s">
        <v>155</v>
      </c>
      <c r="B69" s="7" t="s">
        <v>156</v>
      </c>
      <c r="D69" s="81">
        <v>9.5303000000000004</v>
      </c>
      <c r="E69" s="34" t="s">
        <v>28</v>
      </c>
      <c r="F69" s="81" t="s">
        <v>29</v>
      </c>
      <c r="G69" s="68" t="s">
        <v>1036</v>
      </c>
      <c r="I69" s="82">
        <v>0.55696999999999997</v>
      </c>
      <c r="J69" s="34" t="s">
        <v>27</v>
      </c>
      <c r="K69" s="81" t="s">
        <v>29</v>
      </c>
      <c r="L69" s="35"/>
      <c r="M69" s="81">
        <v>8.3544999999999998</v>
      </c>
      <c r="N69" s="34" t="s">
        <v>28</v>
      </c>
      <c r="O69" s="81" t="s">
        <v>29</v>
      </c>
      <c r="P69" s="10" t="s">
        <v>1055</v>
      </c>
      <c r="R69" s="87">
        <v>34.428699999999999</v>
      </c>
      <c r="S69" s="34" t="s">
        <v>30</v>
      </c>
      <c r="T69" s="87" t="s">
        <v>976</v>
      </c>
      <c r="U69" s="10" t="s">
        <v>991</v>
      </c>
      <c r="W69" s="39">
        <v>171</v>
      </c>
      <c r="X69" s="36"/>
      <c r="Y69" s="10" t="s">
        <v>997</v>
      </c>
      <c r="AA69" s="87">
        <v>12.542299999999999</v>
      </c>
      <c r="AB69" s="34" t="s">
        <v>28</v>
      </c>
      <c r="AC69" s="10" t="s">
        <v>1011</v>
      </c>
      <c r="AE69" s="34" t="s">
        <v>32</v>
      </c>
      <c r="AF69" s="36"/>
      <c r="AG69" s="34" t="s">
        <v>32</v>
      </c>
      <c r="AH69" s="36"/>
      <c r="AI69" s="34" t="s">
        <v>32</v>
      </c>
      <c r="AJ69" s="36"/>
      <c r="AK69" s="10" t="s">
        <v>33</v>
      </c>
      <c r="AL69" s="38"/>
      <c r="AM69" s="34">
        <v>0.84549525613876997</v>
      </c>
      <c r="AO69" s="87">
        <v>2.6833333333333331</v>
      </c>
      <c r="AP69" s="36"/>
      <c r="AQ69" s="81">
        <v>13.683333333333334</v>
      </c>
      <c r="AR69" s="36"/>
      <c r="AS69" s="81">
        <v>4.2</v>
      </c>
      <c r="AT69" s="36"/>
      <c r="AU69" s="81">
        <v>16.466666666666665</v>
      </c>
      <c r="AW69" s="81">
        <v>5.3672316384180787</v>
      </c>
      <c r="AX69" s="46"/>
      <c r="AY69" s="81">
        <v>94.632768361581924</v>
      </c>
      <c r="AZ69" s="36"/>
      <c r="BA69" s="83">
        <v>8500</v>
      </c>
    </row>
    <row r="70" spans="1:53" ht="15.75" customHeight="1" x14ac:dyDescent="0.2">
      <c r="A70" s="7" t="s">
        <v>157</v>
      </c>
      <c r="B70" s="7" t="s">
        <v>158</v>
      </c>
      <c r="D70" s="87">
        <v>12.731299999999999</v>
      </c>
      <c r="E70" s="34" t="s">
        <v>28</v>
      </c>
      <c r="F70" s="87" t="s">
        <v>976</v>
      </c>
      <c r="G70" s="68" t="s">
        <v>1125</v>
      </c>
      <c r="I70" s="82">
        <v>0.44247999999999998</v>
      </c>
      <c r="J70" s="34" t="s">
        <v>30</v>
      </c>
      <c r="K70" s="81" t="s">
        <v>29</v>
      </c>
      <c r="L70" s="35"/>
      <c r="M70" s="81">
        <v>8.5076000000000001</v>
      </c>
      <c r="N70" s="34" t="s">
        <v>28</v>
      </c>
      <c r="O70" s="84" t="s">
        <v>31</v>
      </c>
      <c r="P70" s="10" t="s">
        <v>992</v>
      </c>
      <c r="R70" s="81">
        <v>23.4513</v>
      </c>
      <c r="S70" s="34" t="s">
        <v>27</v>
      </c>
      <c r="T70" s="84" t="s">
        <v>31</v>
      </c>
      <c r="U70" s="10" t="s">
        <v>1098</v>
      </c>
      <c r="W70" s="39">
        <v>231</v>
      </c>
      <c r="X70" s="36"/>
      <c r="Y70" s="10" t="s">
        <v>968</v>
      </c>
      <c r="AA70" s="87">
        <v>12.771800000000001</v>
      </c>
      <c r="AB70" s="34" t="s">
        <v>30</v>
      </c>
      <c r="AC70" s="10" t="s">
        <v>993</v>
      </c>
      <c r="AE70" s="81">
        <v>78.8</v>
      </c>
      <c r="AF70" s="36"/>
      <c r="AG70" s="81">
        <v>80.5</v>
      </c>
      <c r="AH70" s="36"/>
      <c r="AI70" s="81">
        <v>79.3</v>
      </c>
      <c r="AJ70" s="36"/>
      <c r="AK70" s="10" t="s">
        <v>33</v>
      </c>
      <c r="AL70" s="38"/>
      <c r="AM70" s="34">
        <v>6.0219085524660002E-2</v>
      </c>
      <c r="AO70" s="81">
        <v>2.3333333333333335</v>
      </c>
      <c r="AP70" s="36"/>
      <c r="AQ70" s="84">
        <v>10.616666666666667</v>
      </c>
      <c r="AR70" s="36"/>
      <c r="AS70" s="34" t="s">
        <v>32</v>
      </c>
      <c r="AT70" s="36"/>
      <c r="AU70" s="34" t="s">
        <v>32</v>
      </c>
      <c r="AW70" s="81">
        <v>5.6034482758620694</v>
      </c>
      <c r="AX70" s="46"/>
      <c r="AY70" s="81">
        <v>94.396551724137936</v>
      </c>
      <c r="AZ70" s="36"/>
      <c r="BA70" s="83">
        <v>9900</v>
      </c>
    </row>
    <row r="71" spans="1:53" ht="15.75" customHeight="1" x14ac:dyDescent="0.2">
      <c r="A71" s="7" t="s">
        <v>159</v>
      </c>
      <c r="B71" s="7" t="s">
        <v>160</v>
      </c>
      <c r="D71" s="81">
        <v>9.7232000000000003</v>
      </c>
      <c r="E71" s="34" t="s">
        <v>28</v>
      </c>
      <c r="F71" s="81" t="s">
        <v>29</v>
      </c>
      <c r="G71" s="68" t="s">
        <v>1015</v>
      </c>
      <c r="I71" s="82">
        <v>0.37323000000000001</v>
      </c>
      <c r="J71" s="34" t="s">
        <v>27</v>
      </c>
      <c r="K71" s="81" t="s">
        <v>29</v>
      </c>
      <c r="L71" s="35"/>
      <c r="M71" s="87">
        <v>10.4442</v>
      </c>
      <c r="N71" s="34" t="s">
        <v>28</v>
      </c>
      <c r="O71" s="87" t="s">
        <v>976</v>
      </c>
      <c r="P71" s="10" t="s">
        <v>1005</v>
      </c>
      <c r="R71" s="87">
        <v>46.357599999999998</v>
      </c>
      <c r="S71" s="34" t="s">
        <v>30</v>
      </c>
      <c r="T71" s="87" t="s">
        <v>976</v>
      </c>
      <c r="U71" s="10" t="s">
        <v>1015</v>
      </c>
      <c r="W71" s="71">
        <v>209</v>
      </c>
      <c r="X71" s="36"/>
      <c r="Y71" s="10" t="s">
        <v>1078</v>
      </c>
      <c r="AA71" s="81">
        <v>11.0535</v>
      </c>
      <c r="AB71" s="34" t="s">
        <v>28</v>
      </c>
      <c r="AC71" s="10" t="s">
        <v>1030</v>
      </c>
      <c r="AE71" s="87">
        <v>72.400000000000006</v>
      </c>
      <c r="AF71" s="36"/>
      <c r="AG71" s="87">
        <v>70.7</v>
      </c>
      <c r="AH71" s="36"/>
      <c r="AI71" s="81">
        <v>72.099999999999994</v>
      </c>
      <c r="AJ71" s="36"/>
      <c r="AK71" s="10" t="s">
        <v>33</v>
      </c>
      <c r="AL71" s="38"/>
      <c r="AM71" s="34">
        <v>0.50389022270150996</v>
      </c>
      <c r="AO71" s="84">
        <v>1.7166666666666666</v>
      </c>
      <c r="AP71" s="36"/>
      <c r="AQ71" s="84">
        <v>9.6</v>
      </c>
      <c r="AR71" s="36"/>
      <c r="AS71" s="84">
        <v>4.0166666666666666</v>
      </c>
      <c r="AT71" s="36"/>
      <c r="AU71" s="84">
        <v>13.183333333333334</v>
      </c>
      <c r="AW71" s="81">
        <v>8.3870967741935498</v>
      </c>
      <c r="AX71" s="46"/>
      <c r="AY71" s="81">
        <v>91.612903225806448</v>
      </c>
      <c r="AZ71" s="36"/>
      <c r="BA71" s="83">
        <v>7900</v>
      </c>
    </row>
    <row r="72" spans="1:53" ht="15.75" customHeight="1" x14ac:dyDescent="0.2">
      <c r="A72" s="7" t="s">
        <v>161</v>
      </c>
      <c r="B72" s="7" t="s">
        <v>162</v>
      </c>
      <c r="D72" s="81">
        <v>10.3872</v>
      </c>
      <c r="E72" s="34" t="s">
        <v>28</v>
      </c>
      <c r="F72" s="81" t="s">
        <v>29</v>
      </c>
      <c r="G72" s="68" t="s">
        <v>1103</v>
      </c>
      <c r="I72" s="85">
        <v>0.23879</v>
      </c>
      <c r="J72" s="34" t="s">
        <v>27</v>
      </c>
      <c r="K72" s="84" t="s">
        <v>31</v>
      </c>
      <c r="L72" s="35"/>
      <c r="M72" s="84">
        <v>2.5470999999999999</v>
      </c>
      <c r="N72" s="34" t="s">
        <v>28</v>
      </c>
      <c r="O72" s="84" t="s">
        <v>31</v>
      </c>
      <c r="P72" s="10" t="s">
        <v>1027</v>
      </c>
      <c r="R72" s="84">
        <v>15.9191</v>
      </c>
      <c r="S72" s="34" t="s">
        <v>27</v>
      </c>
      <c r="T72" s="81" t="s">
        <v>29</v>
      </c>
      <c r="U72" s="10" t="s">
        <v>1040</v>
      </c>
      <c r="W72" s="39">
        <v>1</v>
      </c>
      <c r="X72" s="36"/>
      <c r="Y72" s="10" t="s">
        <v>1167</v>
      </c>
      <c r="AA72" s="84">
        <v>7.2831000000000001</v>
      </c>
      <c r="AB72" s="34" t="s">
        <v>30</v>
      </c>
      <c r="AC72" s="10" t="s">
        <v>1052</v>
      </c>
      <c r="AE72" s="34" t="s">
        <v>32</v>
      </c>
      <c r="AF72" s="36"/>
      <c r="AG72" s="34" t="s">
        <v>32</v>
      </c>
      <c r="AH72" s="36"/>
      <c r="AI72" s="34" t="s">
        <v>32</v>
      </c>
      <c r="AJ72" s="36"/>
      <c r="AK72" s="10" t="s">
        <v>33</v>
      </c>
      <c r="AL72" s="38"/>
      <c r="AM72" s="34">
        <v>0.67698129663053996</v>
      </c>
      <c r="AO72" s="81">
        <v>2.4500000000000002</v>
      </c>
      <c r="AP72" s="36"/>
      <c r="AQ72" s="84">
        <v>10.116666666666667</v>
      </c>
      <c r="AR72" s="36"/>
      <c r="AS72" s="87">
        <v>4.5666666666666664</v>
      </c>
      <c r="AT72" s="36"/>
      <c r="AU72" s="81">
        <v>17.966666666666665</v>
      </c>
      <c r="AW72" s="84">
        <v>10.954063604240282</v>
      </c>
      <c r="AX72" s="46"/>
      <c r="AY72" s="84">
        <v>89.045936395759711</v>
      </c>
      <c r="AZ72" s="36"/>
      <c r="BA72" s="86">
        <v>6000</v>
      </c>
    </row>
    <row r="73" spans="1:53" ht="15.75" customHeight="1" x14ac:dyDescent="0.2">
      <c r="A73" s="7" t="s">
        <v>163</v>
      </c>
      <c r="B73" s="7" t="s">
        <v>164</v>
      </c>
      <c r="D73" s="84">
        <v>8.2604000000000006</v>
      </c>
      <c r="E73" s="34" t="s">
        <v>28</v>
      </c>
      <c r="F73" s="87" t="s">
        <v>976</v>
      </c>
      <c r="G73" s="68" t="s">
        <v>995</v>
      </c>
      <c r="I73" s="85">
        <v>0.31355</v>
      </c>
      <c r="J73" s="34" t="s">
        <v>28</v>
      </c>
      <c r="K73" s="81" t="s">
        <v>29</v>
      </c>
      <c r="L73" s="35"/>
      <c r="M73" s="87">
        <v>12.726800000000001</v>
      </c>
      <c r="N73" s="34" t="s">
        <v>27</v>
      </c>
      <c r="O73" s="81" t="s">
        <v>29</v>
      </c>
      <c r="P73" s="10" t="s">
        <v>977</v>
      </c>
      <c r="R73" s="81">
        <v>30.811900000000001</v>
      </c>
      <c r="S73" s="34" t="s">
        <v>27</v>
      </c>
      <c r="T73" s="81" t="s">
        <v>29</v>
      </c>
      <c r="U73" s="10" t="s">
        <v>1082</v>
      </c>
      <c r="W73" s="71">
        <v>139</v>
      </c>
      <c r="X73" s="36"/>
      <c r="Y73" s="10" t="s">
        <v>1010</v>
      </c>
      <c r="AA73" s="87">
        <v>32.672400000000003</v>
      </c>
      <c r="AB73" s="34" t="s">
        <v>28</v>
      </c>
      <c r="AC73" s="10" t="s">
        <v>1130</v>
      </c>
      <c r="AE73" s="87">
        <v>61.3</v>
      </c>
      <c r="AF73" s="36"/>
      <c r="AG73" s="87">
        <v>58.8</v>
      </c>
      <c r="AH73" s="36"/>
      <c r="AI73" s="87">
        <v>66.599999999999994</v>
      </c>
      <c r="AJ73" s="36"/>
      <c r="AK73" s="10" t="s">
        <v>33</v>
      </c>
      <c r="AL73" s="38"/>
      <c r="AM73" s="34">
        <v>0.68036288678043</v>
      </c>
      <c r="AO73" s="81">
        <v>2.1</v>
      </c>
      <c r="AP73" s="36"/>
      <c r="AQ73" s="81">
        <v>12.55</v>
      </c>
      <c r="AR73" s="36"/>
      <c r="AS73" s="81">
        <v>4.4666666666666668</v>
      </c>
      <c r="AT73" s="36"/>
      <c r="AU73" s="81">
        <v>15.766666666666667</v>
      </c>
      <c r="AW73" s="81">
        <v>8.3769633507853403</v>
      </c>
      <c r="AX73" s="46"/>
      <c r="AY73" s="81">
        <v>91.623036649214669</v>
      </c>
      <c r="AZ73" s="36"/>
      <c r="BA73" s="86">
        <v>6500</v>
      </c>
    </row>
    <row r="74" spans="1:53" ht="15.75" customHeight="1" x14ac:dyDescent="0.2">
      <c r="A74" s="7" t="s">
        <v>165</v>
      </c>
      <c r="B74" s="7" t="s">
        <v>166</v>
      </c>
      <c r="D74" s="81">
        <v>9.9162999999999997</v>
      </c>
      <c r="E74" s="34" t="s">
        <v>28</v>
      </c>
      <c r="F74" s="84" t="s">
        <v>31</v>
      </c>
      <c r="G74" s="68" t="s">
        <v>1005</v>
      </c>
      <c r="I74" s="88">
        <v>0.70328000000000002</v>
      </c>
      <c r="J74" s="34" t="s">
        <v>27</v>
      </c>
      <c r="K74" s="81" t="s">
        <v>29</v>
      </c>
      <c r="L74" s="35"/>
      <c r="M74" s="87">
        <v>11.2525</v>
      </c>
      <c r="N74" s="34" t="s">
        <v>28</v>
      </c>
      <c r="O74" s="81" t="s">
        <v>29</v>
      </c>
      <c r="P74" s="10" t="s">
        <v>1001</v>
      </c>
      <c r="R74" s="81">
        <v>26.197299999999998</v>
      </c>
      <c r="S74" s="34" t="s">
        <v>27</v>
      </c>
      <c r="T74" s="84" t="s">
        <v>31</v>
      </c>
      <c r="U74" s="10" t="s">
        <v>986</v>
      </c>
      <c r="W74" s="39">
        <v>228</v>
      </c>
      <c r="X74" s="36"/>
      <c r="Y74" s="10" t="s">
        <v>1128</v>
      </c>
      <c r="AA74" s="81">
        <v>10.831</v>
      </c>
      <c r="AB74" s="34" t="s">
        <v>30</v>
      </c>
      <c r="AC74" s="10" t="s">
        <v>1039</v>
      </c>
      <c r="AE74" s="81">
        <v>79.400000000000006</v>
      </c>
      <c r="AF74" s="36"/>
      <c r="AG74" s="81">
        <v>80.2</v>
      </c>
      <c r="AH74" s="36"/>
      <c r="AI74" s="81">
        <v>77.900000000000006</v>
      </c>
      <c r="AJ74" s="36"/>
      <c r="AK74" s="10" t="s">
        <v>42</v>
      </c>
      <c r="AL74" s="38"/>
      <c r="AM74" s="34">
        <v>7.1377587437320006E-2</v>
      </c>
      <c r="AO74" s="84">
        <v>1.8833333333333333</v>
      </c>
      <c r="AP74" s="36"/>
      <c r="AQ74" s="81">
        <v>13.983333333333333</v>
      </c>
      <c r="AR74" s="36"/>
      <c r="AS74" s="81">
        <v>4.2666666666666666</v>
      </c>
      <c r="AT74" s="36"/>
      <c r="AU74" s="81">
        <v>17.100000000000001</v>
      </c>
      <c r="AW74" s="87">
        <v>3.4482758620689653</v>
      </c>
      <c r="AX74" s="46"/>
      <c r="AY74" s="87">
        <v>96.551724137931032</v>
      </c>
      <c r="AZ74" s="36"/>
      <c r="BA74" s="83">
        <v>9300</v>
      </c>
    </row>
    <row r="75" spans="1:53" ht="15.75" customHeight="1" x14ac:dyDescent="0.2">
      <c r="A75" s="7" t="s">
        <v>167</v>
      </c>
      <c r="B75" s="7" t="s">
        <v>168</v>
      </c>
      <c r="D75" s="84">
        <v>8.5462000000000007</v>
      </c>
      <c r="E75" s="34" t="s">
        <v>27</v>
      </c>
      <c r="F75" s="84" t="s">
        <v>31</v>
      </c>
      <c r="G75" s="68" t="s">
        <v>980</v>
      </c>
      <c r="I75" s="82">
        <v>0.53705999999999998</v>
      </c>
      <c r="J75" s="34" t="s">
        <v>27</v>
      </c>
      <c r="K75" s="84" t="s">
        <v>31</v>
      </c>
      <c r="L75" s="35"/>
      <c r="M75" s="81">
        <v>7.6121999999999996</v>
      </c>
      <c r="N75" s="34" t="s">
        <v>27</v>
      </c>
      <c r="O75" s="81" t="s">
        <v>29</v>
      </c>
      <c r="P75" s="10" t="s">
        <v>1098</v>
      </c>
      <c r="R75" s="84">
        <v>18.6569</v>
      </c>
      <c r="S75" s="34" t="s">
        <v>27</v>
      </c>
      <c r="T75" s="84" t="s">
        <v>31</v>
      </c>
      <c r="U75" s="10" t="s">
        <v>1088</v>
      </c>
      <c r="W75" s="71">
        <v>74</v>
      </c>
      <c r="X75" s="36"/>
      <c r="Y75" s="10" t="s">
        <v>1113</v>
      </c>
      <c r="AA75" s="84">
        <v>6.7484000000000002</v>
      </c>
      <c r="AB75" s="34" t="s">
        <v>30</v>
      </c>
      <c r="AC75" s="10" t="s">
        <v>1025</v>
      </c>
      <c r="AE75" s="84">
        <v>86.3</v>
      </c>
      <c r="AF75" s="36"/>
      <c r="AG75" s="84">
        <v>84.6</v>
      </c>
      <c r="AH75" s="36"/>
      <c r="AI75" s="81">
        <v>74.5</v>
      </c>
      <c r="AJ75" s="36"/>
      <c r="AK75" s="10" t="s">
        <v>33</v>
      </c>
      <c r="AL75" s="38"/>
      <c r="AM75" s="34">
        <v>3.5064566203068201</v>
      </c>
      <c r="AO75" s="81">
        <v>2.1</v>
      </c>
      <c r="AP75" s="36"/>
      <c r="AQ75" s="81">
        <v>13.116666666666667</v>
      </c>
      <c r="AR75" s="36"/>
      <c r="AS75" s="34" t="s">
        <v>32</v>
      </c>
      <c r="AT75" s="36"/>
      <c r="AU75" s="34" t="s">
        <v>32</v>
      </c>
      <c r="AW75" s="84">
        <v>10.416666666666668</v>
      </c>
      <c r="AX75" s="46"/>
      <c r="AY75" s="84">
        <v>89.583333333333343</v>
      </c>
      <c r="AZ75" s="36"/>
      <c r="BA75" s="83">
        <v>8100</v>
      </c>
    </row>
    <row r="76" spans="1:53" ht="15.75" customHeight="1" x14ac:dyDescent="0.2">
      <c r="A76" s="7" t="s">
        <v>169</v>
      </c>
      <c r="B76" s="7" t="s">
        <v>170</v>
      </c>
      <c r="D76" s="81">
        <v>11.043100000000001</v>
      </c>
      <c r="E76" s="34" t="s">
        <v>28</v>
      </c>
      <c r="F76" s="81" t="s">
        <v>29</v>
      </c>
      <c r="G76" s="68" t="s">
        <v>1005</v>
      </c>
      <c r="I76" s="82">
        <v>0.49607000000000001</v>
      </c>
      <c r="J76" s="34" t="s">
        <v>28</v>
      </c>
      <c r="K76" s="84" t="s">
        <v>31</v>
      </c>
      <c r="L76" s="35"/>
      <c r="M76" s="87">
        <v>10.611700000000001</v>
      </c>
      <c r="N76" s="34" t="s">
        <v>28</v>
      </c>
      <c r="O76" s="81" t="s">
        <v>29</v>
      </c>
      <c r="P76" s="10" t="s">
        <v>1066</v>
      </c>
      <c r="R76" s="81">
        <v>23.940999999999999</v>
      </c>
      <c r="S76" s="34" t="s">
        <v>27</v>
      </c>
      <c r="T76" s="84" t="s">
        <v>31</v>
      </c>
      <c r="U76" s="10" t="s">
        <v>1092</v>
      </c>
      <c r="W76" s="39">
        <v>238</v>
      </c>
      <c r="X76" s="36"/>
      <c r="Y76" s="10" t="s">
        <v>1037</v>
      </c>
      <c r="AA76" s="81">
        <v>9.1236999999999995</v>
      </c>
      <c r="AB76" s="34" t="s">
        <v>28</v>
      </c>
      <c r="AC76" s="10" t="s">
        <v>999</v>
      </c>
      <c r="AE76" s="87">
        <v>71.400000000000006</v>
      </c>
      <c r="AF76" s="36"/>
      <c r="AG76" s="87">
        <v>70.099999999999994</v>
      </c>
      <c r="AH76" s="36"/>
      <c r="AI76" s="87">
        <v>65.2</v>
      </c>
      <c r="AJ76" s="36"/>
      <c r="AK76" s="10" t="s">
        <v>33</v>
      </c>
      <c r="AL76" s="38"/>
      <c r="AM76" s="34">
        <v>2.0273919452220399</v>
      </c>
      <c r="AO76" s="84">
        <v>1.9666666666666666</v>
      </c>
      <c r="AP76" s="36"/>
      <c r="AQ76" s="87">
        <v>16.866666666666667</v>
      </c>
      <c r="AR76" s="36"/>
      <c r="AS76" s="87">
        <v>4.5999999999999996</v>
      </c>
      <c r="AT76" s="36"/>
      <c r="AU76" s="87">
        <v>23.633333333333333</v>
      </c>
      <c r="AW76" s="87">
        <v>5.1470588235294112</v>
      </c>
      <c r="AX76" s="46"/>
      <c r="AY76" s="87">
        <v>94.85294117647058</v>
      </c>
      <c r="AZ76" s="36"/>
      <c r="BA76" s="83">
        <v>9400</v>
      </c>
    </row>
    <row r="77" spans="1:53" ht="15.75" customHeight="1" x14ac:dyDescent="0.2">
      <c r="A77" s="7" t="s">
        <v>171</v>
      </c>
      <c r="B77" s="7" t="s">
        <v>172</v>
      </c>
      <c r="D77" s="84">
        <v>8.2489000000000008</v>
      </c>
      <c r="E77" s="34" t="s">
        <v>28</v>
      </c>
      <c r="F77" s="81" t="s">
        <v>29</v>
      </c>
      <c r="G77" s="68" t="s">
        <v>980</v>
      </c>
      <c r="I77" s="82">
        <v>0.53512000000000004</v>
      </c>
      <c r="J77" s="34" t="s">
        <v>28</v>
      </c>
      <c r="K77" s="87" t="s">
        <v>976</v>
      </c>
      <c r="L77" s="35"/>
      <c r="M77" s="87">
        <v>13.744400000000001</v>
      </c>
      <c r="N77" s="34" t="s">
        <v>28</v>
      </c>
      <c r="O77" s="81" t="s">
        <v>29</v>
      </c>
      <c r="P77" s="10" t="s">
        <v>1001</v>
      </c>
      <c r="R77" s="87">
        <v>53.143599999999999</v>
      </c>
      <c r="S77" s="34" t="s">
        <v>28</v>
      </c>
      <c r="T77" s="81" t="s">
        <v>29</v>
      </c>
      <c r="U77" s="10" t="s">
        <v>1029</v>
      </c>
      <c r="W77" s="39">
        <v>208</v>
      </c>
      <c r="X77" s="36"/>
      <c r="Y77" s="10" t="s">
        <v>968</v>
      </c>
      <c r="AA77" s="87">
        <v>15.2121</v>
      </c>
      <c r="AB77" s="34" t="s">
        <v>28</v>
      </c>
      <c r="AC77" s="10" t="s">
        <v>996</v>
      </c>
      <c r="AE77" s="87">
        <v>59.2</v>
      </c>
      <c r="AF77" s="36"/>
      <c r="AG77" s="87">
        <v>59.9</v>
      </c>
      <c r="AH77" s="36"/>
      <c r="AI77" s="87">
        <v>67.7</v>
      </c>
      <c r="AJ77" s="36"/>
      <c r="AK77" s="10" t="s">
        <v>33</v>
      </c>
      <c r="AL77" s="38"/>
      <c r="AM77" s="34">
        <v>0.98622230223203999</v>
      </c>
      <c r="AO77" s="87">
        <v>2.6833333333333331</v>
      </c>
      <c r="AP77" s="36"/>
      <c r="AQ77" s="84">
        <v>10.216666666666667</v>
      </c>
      <c r="AR77" s="36"/>
      <c r="AS77" s="81">
        <v>4.25</v>
      </c>
      <c r="AT77" s="36"/>
      <c r="AU77" s="84">
        <v>13.833333333333334</v>
      </c>
      <c r="AW77" s="81">
        <v>8.2987551867219906</v>
      </c>
      <c r="AX77" s="46"/>
      <c r="AY77" s="81">
        <v>91.701244813278009</v>
      </c>
      <c r="AZ77" s="36"/>
      <c r="BA77" s="86">
        <v>7500</v>
      </c>
    </row>
    <row r="78" spans="1:53" ht="15.75" customHeight="1" x14ac:dyDescent="0.2">
      <c r="A78" s="7" t="s">
        <v>173</v>
      </c>
      <c r="B78" s="7" t="s">
        <v>174</v>
      </c>
      <c r="D78" s="81">
        <v>10.3292</v>
      </c>
      <c r="E78" s="34" t="s">
        <v>27</v>
      </c>
      <c r="F78" s="81" t="s">
        <v>29</v>
      </c>
      <c r="G78" s="68" t="s">
        <v>977</v>
      </c>
      <c r="I78" s="82">
        <v>0.59726999999999997</v>
      </c>
      <c r="J78" s="34" t="s">
        <v>27</v>
      </c>
      <c r="K78" s="81" t="s">
        <v>29</v>
      </c>
      <c r="L78" s="35"/>
      <c r="M78" s="81">
        <v>8.3969000000000005</v>
      </c>
      <c r="N78" s="34" t="s">
        <v>27</v>
      </c>
      <c r="O78" s="81" t="s">
        <v>29</v>
      </c>
      <c r="P78" s="10" t="s">
        <v>1130</v>
      </c>
      <c r="R78" s="81">
        <v>24.558199999999999</v>
      </c>
      <c r="S78" s="34" t="s">
        <v>28</v>
      </c>
      <c r="T78" s="81" t="s">
        <v>29</v>
      </c>
      <c r="U78" s="10" t="s">
        <v>996</v>
      </c>
      <c r="W78" s="39">
        <v>182</v>
      </c>
      <c r="X78" s="36"/>
      <c r="Y78" s="10" t="s">
        <v>1112</v>
      </c>
      <c r="AA78" s="81">
        <v>9.3107000000000006</v>
      </c>
      <c r="AB78" s="34" t="s">
        <v>28</v>
      </c>
      <c r="AC78" s="10" t="s">
        <v>1119</v>
      </c>
      <c r="AE78" s="84">
        <v>85.9</v>
      </c>
      <c r="AF78" s="36"/>
      <c r="AG78" s="81">
        <v>83.4</v>
      </c>
      <c r="AH78" s="36"/>
      <c r="AI78" s="81">
        <v>79.3</v>
      </c>
      <c r="AJ78" s="36"/>
      <c r="AK78" s="10" t="s">
        <v>33</v>
      </c>
      <c r="AL78" s="38"/>
      <c r="AM78" s="34">
        <v>1.4757616545297201</v>
      </c>
      <c r="AO78" s="84">
        <v>1.7</v>
      </c>
      <c r="AP78" s="36"/>
      <c r="AQ78" s="81">
        <v>11.95</v>
      </c>
      <c r="AR78" s="36"/>
      <c r="AS78" s="81">
        <v>4.2166666666666668</v>
      </c>
      <c r="AT78" s="36"/>
      <c r="AU78" s="87">
        <v>22.216666666666665</v>
      </c>
      <c r="AW78" s="81">
        <v>5.2631578947368416</v>
      </c>
      <c r="AX78" s="46"/>
      <c r="AY78" s="81">
        <v>94.73684210526315</v>
      </c>
      <c r="AZ78" s="36"/>
      <c r="BA78" s="83">
        <v>10000</v>
      </c>
    </row>
    <row r="79" spans="1:53" ht="15.75" customHeight="1" x14ac:dyDescent="0.2">
      <c r="A79" s="7" t="s">
        <v>175</v>
      </c>
      <c r="B79" s="7" t="s">
        <v>176</v>
      </c>
      <c r="D79" s="87">
        <v>12.055199999999999</v>
      </c>
      <c r="E79" s="34" t="s">
        <v>28</v>
      </c>
      <c r="F79" s="87" t="s">
        <v>976</v>
      </c>
      <c r="G79" s="68" t="s">
        <v>997</v>
      </c>
      <c r="I79" s="85">
        <v>0.28875000000000001</v>
      </c>
      <c r="J79" s="34" t="s">
        <v>27</v>
      </c>
      <c r="K79" s="84" t="s">
        <v>31</v>
      </c>
      <c r="L79" s="35"/>
      <c r="M79" s="84">
        <v>4.2950999999999997</v>
      </c>
      <c r="N79" s="34" t="s">
        <v>28</v>
      </c>
      <c r="O79" s="84" t="s">
        <v>31</v>
      </c>
      <c r="P79" s="10" t="s">
        <v>1038</v>
      </c>
      <c r="R79" s="81">
        <v>21.6921</v>
      </c>
      <c r="S79" s="34" t="s">
        <v>27</v>
      </c>
      <c r="T79" s="87" t="s">
        <v>976</v>
      </c>
      <c r="U79" s="10" t="s">
        <v>1032</v>
      </c>
      <c r="W79" s="39">
        <v>34</v>
      </c>
      <c r="X79" s="36"/>
      <c r="Y79" s="10" t="s">
        <v>1128</v>
      </c>
      <c r="AA79" s="84">
        <v>6.8579999999999997</v>
      </c>
      <c r="AB79" s="34" t="s">
        <v>27</v>
      </c>
      <c r="AC79" s="10" t="s">
        <v>1059</v>
      </c>
      <c r="AE79" s="84">
        <v>88.4</v>
      </c>
      <c r="AF79" s="36"/>
      <c r="AG79" s="84">
        <v>87.1</v>
      </c>
      <c r="AH79" s="36"/>
      <c r="AI79" s="81">
        <v>80.099999999999994</v>
      </c>
      <c r="AJ79" s="36"/>
      <c r="AK79" s="10" t="s">
        <v>33</v>
      </c>
      <c r="AL79" s="38"/>
      <c r="AM79" s="34">
        <v>1.08289994400422</v>
      </c>
      <c r="AO79" s="87">
        <v>2.8333333333333335</v>
      </c>
      <c r="AP79" s="36"/>
      <c r="AQ79" s="87">
        <v>14.883333333333333</v>
      </c>
      <c r="AR79" s="36"/>
      <c r="AS79" s="81">
        <v>4.2166666666666668</v>
      </c>
      <c r="AT79" s="36"/>
      <c r="AU79" s="87">
        <v>23.916666666666668</v>
      </c>
      <c r="AW79" s="81">
        <v>5.485232067510549</v>
      </c>
      <c r="AX79" s="46"/>
      <c r="AY79" s="81">
        <v>94.514767932489448</v>
      </c>
      <c r="AZ79" s="36"/>
      <c r="BA79" s="83">
        <v>7800</v>
      </c>
    </row>
    <row r="80" spans="1:53" ht="15.75" customHeight="1" x14ac:dyDescent="0.2">
      <c r="A80" s="7" t="s">
        <v>177</v>
      </c>
      <c r="B80" s="7" t="s">
        <v>178</v>
      </c>
      <c r="D80" s="84">
        <v>7.9311999999999996</v>
      </c>
      <c r="E80" s="34" t="s">
        <v>28</v>
      </c>
      <c r="F80" s="84" t="s">
        <v>31</v>
      </c>
      <c r="G80" s="68" t="s">
        <v>980</v>
      </c>
      <c r="I80" s="82">
        <v>0.41926999999999998</v>
      </c>
      <c r="J80" s="34" t="s">
        <v>27</v>
      </c>
      <c r="K80" s="84" t="s">
        <v>31</v>
      </c>
      <c r="L80" s="35"/>
      <c r="M80" s="81">
        <v>7.3372999999999999</v>
      </c>
      <c r="N80" s="34" t="s">
        <v>28</v>
      </c>
      <c r="O80" s="84" t="s">
        <v>31</v>
      </c>
      <c r="P80" s="10" t="s">
        <v>986</v>
      </c>
      <c r="R80" s="81">
        <v>21.8721</v>
      </c>
      <c r="S80" s="34" t="s">
        <v>30</v>
      </c>
      <c r="T80" s="84" t="s">
        <v>31</v>
      </c>
      <c r="U80" s="10" t="s">
        <v>1079</v>
      </c>
      <c r="W80" s="39">
        <v>46</v>
      </c>
      <c r="X80" s="36"/>
      <c r="Y80" s="10" t="s">
        <v>995</v>
      </c>
      <c r="AA80" s="84">
        <v>7.0231000000000003</v>
      </c>
      <c r="AB80" s="34" t="s">
        <v>30</v>
      </c>
      <c r="AC80" s="10" t="s">
        <v>1093</v>
      </c>
      <c r="AE80" s="81">
        <v>78.2</v>
      </c>
      <c r="AF80" s="36"/>
      <c r="AG80" s="81">
        <v>80.7</v>
      </c>
      <c r="AH80" s="36"/>
      <c r="AI80" s="87">
        <v>69.5</v>
      </c>
      <c r="AJ80" s="36"/>
      <c r="AK80" s="10" t="s">
        <v>33</v>
      </c>
      <c r="AL80" s="9"/>
      <c r="AM80" s="34">
        <v>2.13215793395544</v>
      </c>
      <c r="AO80" s="81">
        <v>2.1166666666666667</v>
      </c>
      <c r="AP80" s="36"/>
      <c r="AQ80" s="81">
        <v>12.25</v>
      </c>
      <c r="AR80" s="36"/>
      <c r="AS80" s="84">
        <v>4.1166666666666663</v>
      </c>
      <c r="AT80" s="36"/>
      <c r="AU80" s="81">
        <v>15.616666666666667</v>
      </c>
      <c r="AW80" s="81">
        <v>6.2015503875968996</v>
      </c>
      <c r="AX80" s="46"/>
      <c r="AY80" s="81">
        <v>93.798449612403104</v>
      </c>
      <c r="AZ80" s="36"/>
      <c r="BA80" s="86">
        <v>7000</v>
      </c>
    </row>
    <row r="81" spans="1:53" ht="15.75" customHeight="1" x14ac:dyDescent="0.2">
      <c r="A81" s="7" t="s">
        <v>179</v>
      </c>
      <c r="B81" s="7" t="s">
        <v>180</v>
      </c>
      <c r="D81" s="84">
        <v>7.6795</v>
      </c>
      <c r="E81" s="34" t="s">
        <v>28</v>
      </c>
      <c r="F81" s="87" t="s">
        <v>976</v>
      </c>
      <c r="G81" s="68" t="s">
        <v>1025</v>
      </c>
      <c r="I81" s="85">
        <v>0.24290999999999999</v>
      </c>
      <c r="J81" s="34" t="s">
        <v>27</v>
      </c>
      <c r="K81" s="84" t="s">
        <v>31</v>
      </c>
      <c r="L81" s="35"/>
      <c r="M81" s="87">
        <v>11.697699999999999</v>
      </c>
      <c r="N81" s="34" t="s">
        <v>28</v>
      </c>
      <c r="O81" s="81" t="s">
        <v>29</v>
      </c>
      <c r="P81" s="10" t="s">
        <v>997</v>
      </c>
      <c r="R81" s="87">
        <v>36.296100000000003</v>
      </c>
      <c r="S81" s="34" t="s">
        <v>27</v>
      </c>
      <c r="T81" s="81" t="s">
        <v>29</v>
      </c>
      <c r="U81" s="10" t="s">
        <v>1080</v>
      </c>
      <c r="W81" s="71">
        <v>88</v>
      </c>
      <c r="X81" s="36"/>
      <c r="Y81" s="10" t="s">
        <v>994</v>
      </c>
      <c r="AA81" s="87">
        <v>25.0228</v>
      </c>
      <c r="AB81" s="34" t="s">
        <v>28</v>
      </c>
      <c r="AC81" s="10" t="s">
        <v>1120</v>
      </c>
      <c r="AE81" s="87">
        <v>68.5</v>
      </c>
      <c r="AF81" s="36"/>
      <c r="AG81" s="87">
        <v>69.2</v>
      </c>
      <c r="AH81" s="36"/>
      <c r="AI81" s="87">
        <v>69.099999999999994</v>
      </c>
      <c r="AJ81" s="36"/>
      <c r="AK81" s="10" t="s">
        <v>33</v>
      </c>
      <c r="AL81" s="38"/>
      <c r="AM81" s="34">
        <v>0.68759887372155004</v>
      </c>
      <c r="AO81" s="81">
        <v>2.1333333333333333</v>
      </c>
      <c r="AP81" s="36"/>
      <c r="AQ81" s="81">
        <v>12.083333333333334</v>
      </c>
      <c r="AR81" s="36"/>
      <c r="AS81" s="87">
        <v>4.6500000000000004</v>
      </c>
      <c r="AT81" s="36"/>
      <c r="AU81" s="84">
        <v>14.716666666666667</v>
      </c>
      <c r="AW81" s="81">
        <v>8.3769633507853403</v>
      </c>
      <c r="AX81" s="46"/>
      <c r="AY81" s="81">
        <v>91.623036649214669</v>
      </c>
      <c r="AZ81" s="36"/>
      <c r="BA81" s="86">
        <v>6200</v>
      </c>
    </row>
    <row r="82" spans="1:53" ht="15.75" customHeight="1" x14ac:dyDescent="0.2">
      <c r="A82" s="7" t="s">
        <v>181</v>
      </c>
      <c r="B82" s="7" t="s">
        <v>182</v>
      </c>
      <c r="D82" s="81">
        <v>9.0648</v>
      </c>
      <c r="E82" s="34" t="s">
        <v>28</v>
      </c>
      <c r="F82" s="84" t="s">
        <v>31</v>
      </c>
      <c r="G82" s="68" t="s">
        <v>1076</v>
      </c>
      <c r="I82" s="82">
        <v>0.44262000000000001</v>
      </c>
      <c r="J82" s="34" t="s">
        <v>28</v>
      </c>
      <c r="K82" s="84" t="s">
        <v>31</v>
      </c>
      <c r="L82" s="35"/>
      <c r="M82" s="81">
        <v>8.1707000000000001</v>
      </c>
      <c r="N82" s="34" t="s">
        <v>28</v>
      </c>
      <c r="O82" s="81" t="s">
        <v>29</v>
      </c>
      <c r="P82" s="10" t="s">
        <v>983</v>
      </c>
      <c r="R82" s="81">
        <v>25.2912</v>
      </c>
      <c r="S82" s="34" t="s">
        <v>27</v>
      </c>
      <c r="T82" s="81" t="s">
        <v>29</v>
      </c>
      <c r="U82" s="10" t="s">
        <v>986</v>
      </c>
      <c r="W82" s="71">
        <v>118</v>
      </c>
      <c r="X82" s="36"/>
      <c r="Y82" s="10" t="s">
        <v>1103</v>
      </c>
      <c r="AA82" s="81">
        <v>8.3833000000000002</v>
      </c>
      <c r="AB82" s="34" t="s">
        <v>28</v>
      </c>
      <c r="AC82" s="10" t="s">
        <v>1029</v>
      </c>
      <c r="AE82" s="81">
        <v>81.099999999999994</v>
      </c>
      <c r="AF82" s="36"/>
      <c r="AG82" s="81">
        <v>77.3</v>
      </c>
      <c r="AH82" s="36"/>
      <c r="AI82" s="81">
        <v>79.5</v>
      </c>
      <c r="AJ82" s="36"/>
      <c r="AK82" s="10" t="s">
        <v>33</v>
      </c>
      <c r="AL82" s="38"/>
      <c r="AM82" s="34">
        <v>1.36412542820772</v>
      </c>
      <c r="AO82" s="81">
        <v>2.1666666666666665</v>
      </c>
      <c r="AP82" s="36"/>
      <c r="AQ82" s="87">
        <v>14.733333333333333</v>
      </c>
      <c r="AR82" s="36"/>
      <c r="AS82" s="81">
        <v>4.1333333333333337</v>
      </c>
      <c r="AT82" s="36"/>
      <c r="AU82" s="84">
        <v>14.516666666666667</v>
      </c>
      <c r="AW82" s="81">
        <v>9.7560975609756095</v>
      </c>
      <c r="AX82" s="46"/>
      <c r="AY82" s="81">
        <v>90.243902439024396</v>
      </c>
      <c r="AZ82" s="36"/>
      <c r="BA82" s="83">
        <v>9400</v>
      </c>
    </row>
    <row r="83" spans="1:53" ht="15.75" customHeight="1" x14ac:dyDescent="0.2">
      <c r="A83" s="7" t="s">
        <v>183</v>
      </c>
      <c r="B83" s="7" t="s">
        <v>184</v>
      </c>
      <c r="D83" s="87">
        <v>12.9061</v>
      </c>
      <c r="E83" s="34" t="s">
        <v>28</v>
      </c>
      <c r="F83" s="87" t="s">
        <v>976</v>
      </c>
      <c r="G83" s="68" t="s">
        <v>1026</v>
      </c>
      <c r="I83" s="88">
        <v>0.68674999999999997</v>
      </c>
      <c r="J83" s="34" t="s">
        <v>27</v>
      </c>
      <c r="K83" s="81" t="s">
        <v>29</v>
      </c>
      <c r="L83" s="35"/>
      <c r="M83" s="87">
        <v>10.3012</v>
      </c>
      <c r="N83" s="34" t="s">
        <v>27</v>
      </c>
      <c r="O83" s="81" t="s">
        <v>29</v>
      </c>
      <c r="P83" s="10" t="s">
        <v>1017</v>
      </c>
      <c r="R83" s="81">
        <v>27.3752</v>
      </c>
      <c r="S83" s="34" t="s">
        <v>27</v>
      </c>
      <c r="T83" s="81" t="s">
        <v>29</v>
      </c>
      <c r="U83" s="10" t="s">
        <v>1085</v>
      </c>
      <c r="W83" s="39">
        <v>273</v>
      </c>
      <c r="X83" s="36"/>
      <c r="Y83" s="10" t="s">
        <v>1007</v>
      </c>
      <c r="AA83" s="87">
        <v>12.4091</v>
      </c>
      <c r="AB83" s="34" t="s">
        <v>30</v>
      </c>
      <c r="AC83" s="10" t="s">
        <v>1052</v>
      </c>
      <c r="AE83" s="34" t="s">
        <v>32</v>
      </c>
      <c r="AF83" s="36"/>
      <c r="AG83" s="34" t="s">
        <v>32</v>
      </c>
      <c r="AH83" s="36"/>
      <c r="AI83" s="34" t="s">
        <v>32</v>
      </c>
      <c r="AJ83" s="36"/>
      <c r="AK83" s="10" t="s">
        <v>33</v>
      </c>
      <c r="AL83" s="38"/>
      <c r="AM83" s="34">
        <v>2.9366177645915501</v>
      </c>
      <c r="AO83" s="81">
        <v>2.5</v>
      </c>
      <c r="AP83" s="36"/>
      <c r="AQ83" s="81">
        <v>12.166666666666666</v>
      </c>
      <c r="AR83" s="36"/>
      <c r="AS83" s="84">
        <v>4.1166666666666663</v>
      </c>
      <c r="AT83" s="36"/>
      <c r="AU83" s="81">
        <v>18.05</v>
      </c>
      <c r="AW83" s="87">
        <v>4.3478260869565215</v>
      </c>
      <c r="AX83" s="46"/>
      <c r="AY83" s="87">
        <v>95.652173913043484</v>
      </c>
      <c r="AZ83" s="36"/>
      <c r="BA83" s="89">
        <v>11800</v>
      </c>
    </row>
    <row r="84" spans="1:53" ht="15.75" customHeight="1" x14ac:dyDescent="0.2">
      <c r="A84" s="7" t="s">
        <v>185</v>
      </c>
      <c r="B84" s="7" t="s">
        <v>186</v>
      </c>
      <c r="D84" s="81">
        <v>11.281599999999999</v>
      </c>
      <c r="E84" s="34" t="s">
        <v>28</v>
      </c>
      <c r="F84" s="87" t="s">
        <v>976</v>
      </c>
      <c r="G84" s="68" t="s">
        <v>981</v>
      </c>
      <c r="I84" s="88">
        <v>0.85085</v>
      </c>
      <c r="J84" s="34" t="s">
        <v>30</v>
      </c>
      <c r="K84" s="87" t="s">
        <v>976</v>
      </c>
      <c r="L84" s="35"/>
      <c r="M84" s="87">
        <v>13.676600000000001</v>
      </c>
      <c r="N84" s="34" t="s">
        <v>27</v>
      </c>
      <c r="O84" s="87" t="s">
        <v>976</v>
      </c>
      <c r="P84" s="10" t="s">
        <v>1142</v>
      </c>
      <c r="R84" s="81">
        <v>30.063300000000002</v>
      </c>
      <c r="S84" s="34" t="s">
        <v>28</v>
      </c>
      <c r="T84" s="81" t="s">
        <v>29</v>
      </c>
      <c r="U84" s="10" t="s">
        <v>988</v>
      </c>
      <c r="W84" s="39">
        <v>281</v>
      </c>
      <c r="X84" s="36"/>
      <c r="Y84" s="10" t="s">
        <v>1025</v>
      </c>
      <c r="AA84" s="87">
        <v>16.450299999999999</v>
      </c>
      <c r="AB84" s="34" t="s">
        <v>28</v>
      </c>
      <c r="AC84" s="10" t="s">
        <v>1002</v>
      </c>
      <c r="AE84" s="34" t="s">
        <v>32</v>
      </c>
      <c r="AF84" s="36"/>
      <c r="AG84" s="34" t="s">
        <v>32</v>
      </c>
      <c r="AH84" s="36"/>
      <c r="AI84" s="34" t="s">
        <v>32</v>
      </c>
      <c r="AJ84" s="36"/>
      <c r="AK84" s="10" t="s">
        <v>33</v>
      </c>
      <c r="AL84" s="38"/>
      <c r="AM84" s="34">
        <v>1.19597686820087</v>
      </c>
      <c r="AO84" s="84">
        <v>1.4666666666666666</v>
      </c>
      <c r="AP84" s="36"/>
      <c r="AQ84" s="81">
        <v>11.716666666666667</v>
      </c>
      <c r="AR84" s="36"/>
      <c r="AS84" s="84">
        <v>4.0333333333333332</v>
      </c>
      <c r="AT84" s="36"/>
      <c r="AU84" s="81">
        <v>16.716666666666665</v>
      </c>
      <c r="AW84" s="84">
        <v>12</v>
      </c>
      <c r="AX84" s="46"/>
      <c r="AY84" s="84">
        <v>88</v>
      </c>
      <c r="AZ84" s="36"/>
      <c r="BA84" s="89">
        <v>11500</v>
      </c>
    </row>
    <row r="85" spans="1:53" ht="15.75" customHeight="1" x14ac:dyDescent="0.2">
      <c r="A85" s="7" t="s">
        <v>187</v>
      </c>
      <c r="B85" s="7" t="s">
        <v>188</v>
      </c>
      <c r="D85" s="84">
        <v>5.4671000000000003</v>
      </c>
      <c r="E85" s="34" t="s">
        <v>27</v>
      </c>
      <c r="F85" s="84" t="s">
        <v>31</v>
      </c>
      <c r="G85" s="68" t="s">
        <v>1014</v>
      </c>
      <c r="I85" s="82">
        <v>0.56606999999999996</v>
      </c>
      <c r="J85" s="34" t="s">
        <v>30</v>
      </c>
      <c r="K85" s="87" t="s">
        <v>976</v>
      </c>
      <c r="L85" s="35"/>
      <c r="M85" s="81">
        <v>7.5526</v>
      </c>
      <c r="N85" s="34" t="s">
        <v>28</v>
      </c>
      <c r="O85" s="81" t="s">
        <v>29</v>
      </c>
      <c r="P85" s="10" t="s">
        <v>993</v>
      </c>
      <c r="R85" s="81">
        <v>22.255700000000001</v>
      </c>
      <c r="S85" s="34" t="s">
        <v>28</v>
      </c>
      <c r="T85" s="81" t="s">
        <v>29</v>
      </c>
      <c r="U85" s="10" t="s">
        <v>1029</v>
      </c>
      <c r="W85" s="39">
        <v>10</v>
      </c>
      <c r="X85" s="36"/>
      <c r="Y85" s="10" t="s">
        <v>1128</v>
      </c>
      <c r="AA85" s="81">
        <v>9.5786999999999995</v>
      </c>
      <c r="AB85" s="34" t="s">
        <v>27</v>
      </c>
      <c r="AC85" s="10" t="s">
        <v>1065</v>
      </c>
      <c r="AE85" s="34" t="s">
        <v>32</v>
      </c>
      <c r="AF85" s="36"/>
      <c r="AG85" s="34" t="s">
        <v>32</v>
      </c>
      <c r="AH85" s="36"/>
      <c r="AI85" s="34" t="s">
        <v>32</v>
      </c>
      <c r="AJ85" s="36"/>
      <c r="AK85" s="10" t="s">
        <v>33</v>
      </c>
      <c r="AL85" s="38"/>
      <c r="AM85" s="34">
        <v>1.6997231221271401</v>
      </c>
      <c r="AO85" s="87">
        <v>2.85</v>
      </c>
      <c r="AP85" s="36"/>
      <c r="AQ85" s="84">
        <v>10.883333333333333</v>
      </c>
      <c r="AR85" s="36"/>
      <c r="AS85" s="34" t="s">
        <v>32</v>
      </c>
      <c r="AT85" s="36"/>
      <c r="AU85" s="34" t="s">
        <v>32</v>
      </c>
      <c r="AW85" s="87">
        <v>4.4776119402985071</v>
      </c>
      <c r="AX85" s="46"/>
      <c r="AY85" s="87">
        <v>95.522388059701484</v>
      </c>
      <c r="AZ85" s="36"/>
      <c r="BA85" s="86">
        <v>5400</v>
      </c>
    </row>
    <row r="86" spans="1:53" ht="15.75" customHeight="1" x14ac:dyDescent="0.2">
      <c r="A86" s="7" t="s">
        <v>189</v>
      </c>
      <c r="B86" s="7" t="s">
        <v>190</v>
      </c>
      <c r="D86" s="87">
        <v>13.920199999999999</v>
      </c>
      <c r="E86" s="34" t="s">
        <v>28</v>
      </c>
      <c r="F86" s="87" t="s">
        <v>976</v>
      </c>
      <c r="G86" s="68" t="s">
        <v>1050</v>
      </c>
      <c r="I86" s="88">
        <v>0.83325000000000005</v>
      </c>
      <c r="J86" s="34" t="s">
        <v>30</v>
      </c>
      <c r="K86" s="81" t="s">
        <v>29</v>
      </c>
      <c r="L86" s="35"/>
      <c r="M86" s="81">
        <v>9.3618000000000006</v>
      </c>
      <c r="N86" s="34" t="s">
        <v>28</v>
      </c>
      <c r="O86" s="81" t="s">
        <v>29</v>
      </c>
      <c r="P86" s="10" t="s">
        <v>1118</v>
      </c>
      <c r="R86" s="87">
        <v>31.516500000000001</v>
      </c>
      <c r="S86" s="34" t="s">
        <v>28</v>
      </c>
      <c r="T86" s="81" t="s">
        <v>29</v>
      </c>
      <c r="U86" s="10" t="s">
        <v>1017</v>
      </c>
      <c r="W86" s="39">
        <v>282</v>
      </c>
      <c r="X86" s="36"/>
      <c r="Y86" s="10" t="s">
        <v>982</v>
      </c>
      <c r="AA86" s="87">
        <v>12.3033</v>
      </c>
      <c r="AB86" s="34" t="s">
        <v>30</v>
      </c>
      <c r="AC86" s="10" t="s">
        <v>1191</v>
      </c>
      <c r="AE86" s="34" t="s">
        <v>32</v>
      </c>
      <c r="AF86" s="36"/>
      <c r="AG86" s="34" t="s">
        <v>32</v>
      </c>
      <c r="AH86" s="36"/>
      <c r="AI86" s="34" t="s">
        <v>32</v>
      </c>
      <c r="AJ86" s="36"/>
      <c r="AK86" s="10" t="s">
        <v>33</v>
      </c>
      <c r="AL86" s="38"/>
      <c r="AM86" s="34">
        <v>1.36613670965963</v>
      </c>
      <c r="AO86" s="81">
        <v>2.5166666666666666</v>
      </c>
      <c r="AP86" s="36"/>
      <c r="AQ86" s="87">
        <v>19.45</v>
      </c>
      <c r="AR86" s="36"/>
      <c r="AS86" s="87">
        <v>4.583333333333333</v>
      </c>
      <c r="AT86" s="36"/>
      <c r="AU86" s="81">
        <v>15.416666666666666</v>
      </c>
      <c r="AW86" s="81">
        <v>5.6962025316455698</v>
      </c>
      <c r="AX86" s="46"/>
      <c r="AY86" s="81">
        <v>94.303797468354432</v>
      </c>
      <c r="AZ86" s="36"/>
      <c r="BA86" s="89">
        <v>11500</v>
      </c>
    </row>
    <row r="87" spans="1:53" ht="15.75" customHeight="1" x14ac:dyDescent="0.2">
      <c r="A87" s="7" t="s">
        <v>191</v>
      </c>
      <c r="B87" s="7" t="s">
        <v>192</v>
      </c>
      <c r="D87" s="81">
        <v>10.7014</v>
      </c>
      <c r="E87" s="34" t="s">
        <v>27</v>
      </c>
      <c r="F87" s="84" t="s">
        <v>31</v>
      </c>
      <c r="G87" s="68" t="s">
        <v>1076</v>
      </c>
      <c r="I87" s="88">
        <v>1.02074</v>
      </c>
      <c r="J87" s="34" t="s">
        <v>30</v>
      </c>
      <c r="K87" s="87" t="s">
        <v>976</v>
      </c>
      <c r="L87" s="35"/>
      <c r="M87" s="84">
        <v>5.6306000000000003</v>
      </c>
      <c r="N87" s="34" t="s">
        <v>28</v>
      </c>
      <c r="O87" s="84" t="s">
        <v>31</v>
      </c>
      <c r="P87" s="10" t="s">
        <v>1161</v>
      </c>
      <c r="R87" s="84">
        <v>18.241700000000002</v>
      </c>
      <c r="S87" s="34" t="s">
        <v>28</v>
      </c>
      <c r="T87" s="81" t="s">
        <v>29</v>
      </c>
      <c r="U87" s="10" t="s">
        <v>1147</v>
      </c>
      <c r="W87" s="71">
        <v>91</v>
      </c>
      <c r="X87" s="36"/>
      <c r="Y87" s="10" t="s">
        <v>1128</v>
      </c>
      <c r="AA87" s="84">
        <v>7.2771999999999997</v>
      </c>
      <c r="AB87" s="34" t="s">
        <v>28</v>
      </c>
      <c r="AC87" s="10" t="s">
        <v>1022</v>
      </c>
      <c r="AE87" s="34" t="s">
        <v>32</v>
      </c>
      <c r="AF87" s="36"/>
      <c r="AG87" s="34" t="s">
        <v>32</v>
      </c>
      <c r="AH87" s="36"/>
      <c r="AI87" s="34" t="s">
        <v>32</v>
      </c>
      <c r="AJ87" s="36"/>
      <c r="AK87" s="10" t="s">
        <v>33</v>
      </c>
      <c r="AL87" s="38"/>
      <c r="AM87" s="34">
        <v>8.9221339770980101</v>
      </c>
      <c r="AO87" s="81">
        <v>2.5499999999999998</v>
      </c>
      <c r="AP87" s="36"/>
      <c r="AQ87" s="87">
        <v>19.133333333333333</v>
      </c>
      <c r="AR87" s="36"/>
      <c r="AS87" s="87">
        <v>5.9666666666666668</v>
      </c>
      <c r="AT87" s="36"/>
      <c r="AU87" s="87">
        <v>25.883333333333333</v>
      </c>
      <c r="AW87" s="84">
        <v>13.157894736842104</v>
      </c>
      <c r="AX87" s="46"/>
      <c r="AY87" s="84">
        <v>86.842105263157904</v>
      </c>
      <c r="AZ87" s="36"/>
      <c r="BA87" s="89">
        <v>13200</v>
      </c>
    </row>
    <row r="88" spans="1:53" ht="15.75" customHeight="1" x14ac:dyDescent="0.2">
      <c r="A88" s="7" t="s">
        <v>193</v>
      </c>
      <c r="B88" s="7" t="s">
        <v>194</v>
      </c>
      <c r="D88" s="81">
        <v>10.279199999999999</v>
      </c>
      <c r="E88" s="34" t="s">
        <v>28</v>
      </c>
      <c r="F88" s="84" t="s">
        <v>31</v>
      </c>
      <c r="G88" s="68" t="s">
        <v>1018</v>
      </c>
      <c r="I88" s="82">
        <v>0.61328000000000005</v>
      </c>
      <c r="J88" s="34" t="s">
        <v>27</v>
      </c>
      <c r="K88" s="87" t="s">
        <v>976</v>
      </c>
      <c r="L88" s="35"/>
      <c r="M88" s="87">
        <v>14.1455</v>
      </c>
      <c r="N88" s="34" t="s">
        <v>28</v>
      </c>
      <c r="O88" s="87" t="s">
        <v>976</v>
      </c>
      <c r="P88" s="10" t="s">
        <v>978</v>
      </c>
      <c r="R88" s="87">
        <v>34.837200000000003</v>
      </c>
      <c r="S88" s="34" t="s">
        <v>28</v>
      </c>
      <c r="T88" s="87" t="s">
        <v>976</v>
      </c>
      <c r="U88" s="10" t="s">
        <v>1028</v>
      </c>
      <c r="W88" s="39">
        <v>266</v>
      </c>
      <c r="X88" s="36"/>
      <c r="Y88" s="10" t="s">
        <v>1003</v>
      </c>
      <c r="AA88" s="81">
        <v>8.9594000000000005</v>
      </c>
      <c r="AB88" s="34" t="s">
        <v>28</v>
      </c>
      <c r="AC88" s="10" t="s">
        <v>981</v>
      </c>
      <c r="AE88" s="81">
        <v>79</v>
      </c>
      <c r="AF88" s="36"/>
      <c r="AG88" s="81">
        <v>79.8</v>
      </c>
      <c r="AH88" s="36"/>
      <c r="AI88" s="84">
        <v>82.1</v>
      </c>
      <c r="AJ88" s="36"/>
      <c r="AK88" s="10" t="s">
        <v>33</v>
      </c>
      <c r="AL88" s="38"/>
      <c r="AM88" s="34">
        <v>1.1187909253035999</v>
      </c>
      <c r="AO88" s="84">
        <v>1.8166666666666667</v>
      </c>
      <c r="AP88" s="36"/>
      <c r="AQ88" s="81">
        <v>11.066666666666666</v>
      </c>
      <c r="AR88" s="36"/>
      <c r="AS88" s="81">
        <v>4.333333333333333</v>
      </c>
      <c r="AT88" s="36"/>
      <c r="AU88" s="84">
        <v>14.05</v>
      </c>
      <c r="AW88" s="84">
        <v>14.09090909090909</v>
      </c>
      <c r="AX88" s="46"/>
      <c r="AY88" s="84">
        <v>85.909090909090907</v>
      </c>
      <c r="AZ88" s="36"/>
      <c r="BA88" s="83">
        <v>9600</v>
      </c>
    </row>
    <row r="89" spans="1:53" ht="15.75" customHeight="1" x14ac:dyDescent="0.2">
      <c r="A89" s="7" t="s">
        <v>195</v>
      </c>
      <c r="B89" s="7" t="s">
        <v>196</v>
      </c>
      <c r="D89" s="84">
        <v>7.3409000000000004</v>
      </c>
      <c r="E89" s="34" t="s">
        <v>28</v>
      </c>
      <c r="F89" s="81" t="s">
        <v>29</v>
      </c>
      <c r="G89" s="68" t="s">
        <v>996</v>
      </c>
      <c r="I89" s="85">
        <v>0.29055999999999998</v>
      </c>
      <c r="J89" s="34" t="s">
        <v>28</v>
      </c>
      <c r="K89" s="81" t="s">
        <v>29</v>
      </c>
      <c r="L89" s="35"/>
      <c r="M89" s="84">
        <v>5.7599</v>
      </c>
      <c r="N89" s="34" t="s">
        <v>28</v>
      </c>
      <c r="O89" s="87" t="s">
        <v>976</v>
      </c>
      <c r="P89" s="10" t="s">
        <v>1016</v>
      </c>
      <c r="R89" s="81">
        <v>28.1417</v>
      </c>
      <c r="S89" s="34" t="s">
        <v>28</v>
      </c>
      <c r="T89" s="87" t="s">
        <v>976</v>
      </c>
      <c r="U89" s="10" t="s">
        <v>1009</v>
      </c>
      <c r="W89" s="39">
        <v>22</v>
      </c>
      <c r="X89" s="36"/>
      <c r="Y89" s="10" t="s">
        <v>1078</v>
      </c>
      <c r="AA89" s="87">
        <v>20.416399999999999</v>
      </c>
      <c r="AB89" s="34" t="s">
        <v>30</v>
      </c>
      <c r="AC89" s="10" t="s">
        <v>1170</v>
      </c>
      <c r="AE89" s="81">
        <v>84.8</v>
      </c>
      <c r="AF89" s="36"/>
      <c r="AG89" s="81">
        <v>83.9</v>
      </c>
      <c r="AH89" s="36"/>
      <c r="AI89" s="81">
        <v>76.099999999999994</v>
      </c>
      <c r="AJ89" s="36"/>
      <c r="AK89" s="10" t="s">
        <v>33</v>
      </c>
      <c r="AL89" s="38"/>
      <c r="AM89" s="34">
        <v>0.83674514050691995</v>
      </c>
      <c r="AO89" s="81">
        <v>2.3333333333333335</v>
      </c>
      <c r="AP89" s="36"/>
      <c r="AQ89" s="81">
        <v>13.45</v>
      </c>
      <c r="AR89" s="36"/>
      <c r="AS89" s="81">
        <v>4.3666666666666663</v>
      </c>
      <c r="AT89" s="36"/>
      <c r="AU89" s="87">
        <v>21.183333333333334</v>
      </c>
      <c r="AW89" s="87">
        <v>3.8917089678511001</v>
      </c>
      <c r="AX89" s="46"/>
      <c r="AY89" s="87">
        <v>96.108291032148898</v>
      </c>
      <c r="AZ89" s="36"/>
      <c r="BA89" s="86">
        <v>6100</v>
      </c>
    </row>
    <row r="90" spans="1:53" ht="15.75" customHeight="1" x14ac:dyDescent="0.2">
      <c r="A90" s="7" t="s">
        <v>197</v>
      </c>
      <c r="B90" s="7" t="s">
        <v>198</v>
      </c>
      <c r="D90" s="81">
        <v>9.9816000000000003</v>
      </c>
      <c r="E90" s="34" t="s">
        <v>28</v>
      </c>
      <c r="F90" s="81" t="s">
        <v>29</v>
      </c>
      <c r="G90" s="68" t="s">
        <v>1003</v>
      </c>
      <c r="I90" s="82">
        <v>0.52971000000000001</v>
      </c>
      <c r="J90" s="34" t="s">
        <v>27</v>
      </c>
      <c r="K90" s="81" t="s">
        <v>29</v>
      </c>
      <c r="L90" s="35"/>
      <c r="M90" s="81">
        <v>9.6242000000000001</v>
      </c>
      <c r="N90" s="34" t="s">
        <v>28</v>
      </c>
      <c r="O90" s="81" t="s">
        <v>29</v>
      </c>
      <c r="P90" s="10" t="s">
        <v>982</v>
      </c>
      <c r="R90" s="87">
        <v>36.371400000000001</v>
      </c>
      <c r="S90" s="34" t="s">
        <v>28</v>
      </c>
      <c r="T90" s="87" t="s">
        <v>976</v>
      </c>
      <c r="U90" s="10" t="s">
        <v>1075</v>
      </c>
      <c r="W90" s="71">
        <v>215</v>
      </c>
      <c r="X90" s="36"/>
      <c r="Y90" s="10" t="s">
        <v>1015</v>
      </c>
      <c r="AA90" s="81">
        <v>12.145200000000001</v>
      </c>
      <c r="AB90" s="34" t="s">
        <v>30</v>
      </c>
      <c r="AC90" s="10" t="s">
        <v>1120</v>
      </c>
      <c r="AE90" s="87">
        <v>60.8</v>
      </c>
      <c r="AF90" s="36"/>
      <c r="AG90" s="87">
        <v>65.7</v>
      </c>
      <c r="AH90" s="36"/>
      <c r="AI90" s="87">
        <v>62.5</v>
      </c>
      <c r="AJ90" s="36"/>
      <c r="AK90" s="10" t="s">
        <v>33</v>
      </c>
      <c r="AL90" s="38"/>
      <c r="AM90" s="34">
        <v>2.47111361193241</v>
      </c>
      <c r="AO90" s="81">
        <v>2.5166666666666666</v>
      </c>
      <c r="AP90" s="36"/>
      <c r="AQ90" s="81">
        <v>11.7</v>
      </c>
      <c r="AR90" s="36"/>
      <c r="AS90" s="81">
        <v>4.3</v>
      </c>
      <c r="AT90" s="36"/>
      <c r="AU90" s="81">
        <v>16.933333333333334</v>
      </c>
      <c r="AW90" s="81">
        <v>8.7591240875912408</v>
      </c>
      <c r="AX90" s="46"/>
      <c r="AY90" s="81">
        <v>91.240875912408754</v>
      </c>
      <c r="AZ90" s="36"/>
      <c r="BA90" s="83">
        <v>9500</v>
      </c>
    </row>
    <row r="91" spans="1:53" ht="15.75" customHeight="1" x14ac:dyDescent="0.2">
      <c r="A91" s="7" t="s">
        <v>199</v>
      </c>
      <c r="B91" s="7" t="s">
        <v>200</v>
      </c>
      <c r="D91" s="81">
        <v>9.0633999999999997</v>
      </c>
      <c r="E91" s="34" t="s">
        <v>28</v>
      </c>
      <c r="F91" s="81" t="s">
        <v>29</v>
      </c>
      <c r="G91" s="68" t="s">
        <v>988</v>
      </c>
      <c r="I91" s="82">
        <v>0.61548999999999998</v>
      </c>
      <c r="J91" s="34" t="s">
        <v>27</v>
      </c>
      <c r="K91" s="87" t="s">
        <v>976</v>
      </c>
      <c r="L91" s="35"/>
      <c r="M91" s="84">
        <v>5.5393999999999997</v>
      </c>
      <c r="N91" s="34" t="s">
        <v>28</v>
      </c>
      <c r="O91" s="81" t="s">
        <v>29</v>
      </c>
      <c r="P91" s="10" t="s">
        <v>1165</v>
      </c>
      <c r="R91" s="81">
        <v>21.5059</v>
      </c>
      <c r="S91" s="34" t="s">
        <v>27</v>
      </c>
      <c r="T91" s="84" t="s">
        <v>31</v>
      </c>
      <c r="U91" s="10" t="s">
        <v>1027</v>
      </c>
      <c r="W91" s="39">
        <v>44</v>
      </c>
      <c r="X91" s="36"/>
      <c r="Y91" s="10" t="s">
        <v>1028</v>
      </c>
      <c r="AA91" s="81">
        <v>8.9910999999999994</v>
      </c>
      <c r="AB91" s="34" t="s">
        <v>27</v>
      </c>
      <c r="AC91" s="10" t="s">
        <v>1002</v>
      </c>
      <c r="AE91" s="81">
        <v>84.6</v>
      </c>
      <c r="AF91" s="36"/>
      <c r="AG91" s="81">
        <v>83</v>
      </c>
      <c r="AH91" s="36"/>
      <c r="AI91" s="81">
        <v>78.2</v>
      </c>
      <c r="AJ91" s="36"/>
      <c r="AK91" s="10" t="s">
        <v>33</v>
      </c>
      <c r="AL91" s="38"/>
      <c r="AM91" s="34">
        <v>1.96010441188192</v>
      </c>
      <c r="AO91" s="81">
        <v>2.2999999999999998</v>
      </c>
      <c r="AP91" s="36"/>
      <c r="AQ91" s="84">
        <v>10.216666666666667</v>
      </c>
      <c r="AR91" s="36"/>
      <c r="AS91" s="81">
        <v>4.3166666666666664</v>
      </c>
      <c r="AT91" s="36"/>
      <c r="AU91" s="81">
        <v>16.816666666666666</v>
      </c>
      <c r="AW91" s="81">
        <v>6.0606060606060606</v>
      </c>
      <c r="AX91" s="46"/>
      <c r="AY91" s="81">
        <v>93.939393939393938</v>
      </c>
      <c r="AZ91" s="36"/>
      <c r="BA91" s="86">
        <v>7000</v>
      </c>
    </row>
    <row r="92" spans="1:53" ht="15.75" customHeight="1" x14ac:dyDescent="0.2">
      <c r="A92" s="7" t="s">
        <v>201</v>
      </c>
      <c r="B92" s="7" t="s">
        <v>202</v>
      </c>
      <c r="D92" s="81">
        <v>10.553599999999999</v>
      </c>
      <c r="E92" s="34" t="s">
        <v>28</v>
      </c>
      <c r="F92" s="84" t="s">
        <v>31</v>
      </c>
      <c r="G92" s="68" t="s">
        <v>1022</v>
      </c>
      <c r="I92" s="88">
        <v>1.23813</v>
      </c>
      <c r="J92" s="34" t="s">
        <v>30</v>
      </c>
      <c r="K92" s="87" t="s">
        <v>976</v>
      </c>
      <c r="L92" s="35"/>
      <c r="M92" s="87">
        <v>10.8484</v>
      </c>
      <c r="N92" s="34" t="s">
        <v>27</v>
      </c>
      <c r="O92" s="87" t="s">
        <v>976</v>
      </c>
      <c r="P92" s="10" t="s">
        <v>1125</v>
      </c>
      <c r="R92" s="87">
        <v>31.9557</v>
      </c>
      <c r="S92" s="34" t="s">
        <v>27</v>
      </c>
      <c r="T92" s="87" t="s">
        <v>976</v>
      </c>
      <c r="U92" s="10" t="s">
        <v>980</v>
      </c>
      <c r="W92" s="39">
        <v>257</v>
      </c>
      <c r="X92" s="36"/>
      <c r="Y92" s="10" t="s">
        <v>1125</v>
      </c>
      <c r="AA92" s="87">
        <v>13.738200000000001</v>
      </c>
      <c r="AB92" s="34" t="s">
        <v>28</v>
      </c>
      <c r="AC92" s="10" t="s">
        <v>991</v>
      </c>
      <c r="AE92" s="34" t="s">
        <v>32</v>
      </c>
      <c r="AF92" s="36"/>
      <c r="AG92" s="34" t="s">
        <v>32</v>
      </c>
      <c r="AH92" s="36"/>
      <c r="AI92" s="34" t="s">
        <v>32</v>
      </c>
      <c r="AJ92" s="36"/>
      <c r="AK92" s="10" t="s">
        <v>33</v>
      </c>
      <c r="AL92" s="38"/>
      <c r="AM92" s="34">
        <v>2.1235275824131299</v>
      </c>
      <c r="AO92" s="81">
        <v>2.4833333333333334</v>
      </c>
      <c r="AP92" s="36"/>
      <c r="AQ92" s="81">
        <v>13.766666666666667</v>
      </c>
      <c r="AR92" s="36"/>
      <c r="AS92" s="84">
        <v>4.083333333333333</v>
      </c>
      <c r="AT92" s="36"/>
      <c r="AU92" s="81">
        <v>16.899999999999999</v>
      </c>
      <c r="AW92" s="81">
        <v>7.4074074074074066</v>
      </c>
      <c r="AX92" s="46"/>
      <c r="AY92" s="81">
        <v>92.592592592592595</v>
      </c>
      <c r="AZ92" s="36"/>
      <c r="BA92" s="89">
        <v>13900</v>
      </c>
    </row>
    <row r="93" spans="1:53" ht="15.75" customHeight="1" x14ac:dyDescent="0.2">
      <c r="A93" s="7" t="s">
        <v>203</v>
      </c>
      <c r="B93" s="7" t="s">
        <v>204</v>
      </c>
      <c r="D93" s="81">
        <v>9.6780000000000008</v>
      </c>
      <c r="E93" s="34" t="s">
        <v>28</v>
      </c>
      <c r="F93" s="81" t="s">
        <v>29</v>
      </c>
      <c r="G93" s="68" t="s">
        <v>995</v>
      </c>
      <c r="I93" s="82">
        <v>0.57303999999999999</v>
      </c>
      <c r="J93" s="34" t="s">
        <v>28</v>
      </c>
      <c r="K93" s="81" t="s">
        <v>29</v>
      </c>
      <c r="L93" s="35"/>
      <c r="M93" s="87">
        <v>11.460800000000001</v>
      </c>
      <c r="N93" s="34" t="s">
        <v>30</v>
      </c>
      <c r="O93" s="87" t="s">
        <v>976</v>
      </c>
      <c r="P93" s="10" t="s">
        <v>1137</v>
      </c>
      <c r="R93" s="81">
        <v>26.4024</v>
      </c>
      <c r="S93" s="34" t="s">
        <v>30</v>
      </c>
      <c r="T93" s="87" t="s">
        <v>976</v>
      </c>
      <c r="U93" s="10" t="s">
        <v>1094</v>
      </c>
      <c r="W93" s="71">
        <v>219</v>
      </c>
      <c r="X93" s="36"/>
      <c r="Y93" s="10" t="s">
        <v>1080</v>
      </c>
      <c r="AA93" s="81">
        <v>9.4659999999999993</v>
      </c>
      <c r="AB93" s="34" t="s">
        <v>27</v>
      </c>
      <c r="AC93" s="10" t="s">
        <v>1014</v>
      </c>
      <c r="AE93" s="34" t="s">
        <v>32</v>
      </c>
      <c r="AF93" s="36"/>
      <c r="AG93" s="34" t="s">
        <v>32</v>
      </c>
      <c r="AH93" s="36"/>
      <c r="AI93" s="34" t="s">
        <v>32</v>
      </c>
      <c r="AJ93" s="36"/>
      <c r="AK93" s="10" t="s">
        <v>33</v>
      </c>
      <c r="AL93" s="38"/>
      <c r="AM93" s="34">
        <v>3.3744252802383499</v>
      </c>
      <c r="AO93" s="81">
        <v>2.5</v>
      </c>
      <c r="AP93" s="36"/>
      <c r="AQ93" s="81">
        <v>11.166666666666666</v>
      </c>
      <c r="AR93" s="36"/>
      <c r="AS93" s="81">
        <v>4.4833333333333334</v>
      </c>
      <c r="AT93" s="36"/>
      <c r="AU93" s="81">
        <v>17.350000000000001</v>
      </c>
      <c r="AW93" s="81">
        <v>8.8607594936708853</v>
      </c>
      <c r="AX93" s="46"/>
      <c r="AY93" s="81">
        <v>91.139240506329116</v>
      </c>
      <c r="AZ93" s="36"/>
      <c r="BA93" s="83">
        <v>9400</v>
      </c>
    </row>
    <row r="94" spans="1:53" ht="15.75" customHeight="1" x14ac:dyDescent="0.2">
      <c r="A94" s="7" t="s">
        <v>205</v>
      </c>
      <c r="B94" s="7" t="s">
        <v>206</v>
      </c>
      <c r="D94" s="84">
        <v>7.2432999999999996</v>
      </c>
      <c r="E94" s="34" t="s">
        <v>27</v>
      </c>
      <c r="F94" s="84" t="s">
        <v>31</v>
      </c>
      <c r="G94" s="68" t="s">
        <v>1027</v>
      </c>
      <c r="I94" s="85">
        <v>0.27406999999999998</v>
      </c>
      <c r="J94" s="34" t="s">
        <v>27</v>
      </c>
      <c r="K94" s="84" t="s">
        <v>31</v>
      </c>
      <c r="L94" s="35"/>
      <c r="M94" s="81">
        <v>8.7506000000000004</v>
      </c>
      <c r="N94" s="34" t="s">
        <v>28</v>
      </c>
      <c r="O94" s="87" t="s">
        <v>976</v>
      </c>
      <c r="P94" s="10" t="s">
        <v>997</v>
      </c>
      <c r="R94" s="81">
        <v>26.095300000000002</v>
      </c>
      <c r="S94" s="34" t="s">
        <v>28</v>
      </c>
      <c r="T94" s="87" t="s">
        <v>976</v>
      </c>
      <c r="U94" s="10" t="s">
        <v>1082</v>
      </c>
      <c r="W94" s="71">
        <v>37</v>
      </c>
      <c r="X94" s="36"/>
      <c r="Y94" s="10" t="s">
        <v>994</v>
      </c>
      <c r="AA94" s="87">
        <v>13.6058</v>
      </c>
      <c r="AB94" s="34" t="s">
        <v>30</v>
      </c>
      <c r="AC94" s="10" t="s">
        <v>1041</v>
      </c>
      <c r="AE94" s="81">
        <v>83.4</v>
      </c>
      <c r="AF94" s="36"/>
      <c r="AG94" s="81">
        <v>82.4</v>
      </c>
      <c r="AH94" s="36"/>
      <c r="AI94" s="81">
        <v>72.8</v>
      </c>
      <c r="AJ94" s="36"/>
      <c r="AK94" s="10" t="s">
        <v>33</v>
      </c>
      <c r="AL94" s="38"/>
      <c r="AM94" s="34">
        <v>5.2058480547554904</v>
      </c>
      <c r="AO94" s="87">
        <v>2.8</v>
      </c>
      <c r="AP94" s="36"/>
      <c r="AQ94" s="84">
        <v>10.7</v>
      </c>
      <c r="AR94" s="36"/>
      <c r="AS94" s="81">
        <v>4.2666666666666666</v>
      </c>
      <c r="AT94" s="36"/>
      <c r="AU94" s="81">
        <v>17.666666666666668</v>
      </c>
      <c r="AW94" s="81">
        <v>8.8607594936708853</v>
      </c>
      <c r="AX94" s="46"/>
      <c r="AY94" s="81">
        <v>91.139240506329116</v>
      </c>
      <c r="AZ94" s="36"/>
      <c r="BA94" s="86">
        <v>7500</v>
      </c>
    </row>
    <row r="95" spans="1:53" ht="15.75" customHeight="1" x14ac:dyDescent="0.2">
      <c r="A95" s="7" t="s">
        <v>207</v>
      </c>
      <c r="B95" s="7" t="s">
        <v>208</v>
      </c>
      <c r="D95" s="81">
        <v>11.2563</v>
      </c>
      <c r="E95" s="34" t="s">
        <v>27</v>
      </c>
      <c r="F95" s="81" t="s">
        <v>29</v>
      </c>
      <c r="G95" s="68" t="s">
        <v>1017</v>
      </c>
      <c r="I95" s="82">
        <v>0.62534999999999996</v>
      </c>
      <c r="J95" s="34" t="s">
        <v>28</v>
      </c>
      <c r="K95" s="81" t="s">
        <v>29</v>
      </c>
      <c r="L95" s="35"/>
      <c r="M95" s="87">
        <v>10.2835</v>
      </c>
      <c r="N95" s="34" t="s">
        <v>28</v>
      </c>
      <c r="O95" s="87" t="s">
        <v>976</v>
      </c>
      <c r="P95" s="10" t="s">
        <v>1019</v>
      </c>
      <c r="R95" s="84">
        <v>15.9116</v>
      </c>
      <c r="S95" s="34" t="s">
        <v>27</v>
      </c>
      <c r="T95" s="81" t="s">
        <v>29</v>
      </c>
      <c r="U95" s="10" t="s">
        <v>1091</v>
      </c>
      <c r="W95" s="39">
        <v>216</v>
      </c>
      <c r="X95" s="36"/>
      <c r="Y95" s="10" t="s">
        <v>1123</v>
      </c>
      <c r="AA95" s="81">
        <v>7.9215999999999998</v>
      </c>
      <c r="AB95" s="34" t="s">
        <v>30</v>
      </c>
      <c r="AC95" s="10" t="s">
        <v>997</v>
      </c>
      <c r="AE95" s="34" t="s">
        <v>32</v>
      </c>
      <c r="AF95" s="36"/>
      <c r="AG95" s="34" t="s">
        <v>32</v>
      </c>
      <c r="AH95" s="36"/>
      <c r="AI95" s="34" t="s">
        <v>32</v>
      </c>
      <c r="AJ95" s="36"/>
      <c r="AK95" s="10" t="s">
        <v>33</v>
      </c>
      <c r="AL95" s="38"/>
      <c r="AM95" s="34">
        <v>1.5230943397972601</v>
      </c>
      <c r="AO95" s="81">
        <v>2.0666666666666669</v>
      </c>
      <c r="AP95" s="36"/>
      <c r="AQ95" s="87">
        <v>24.95</v>
      </c>
      <c r="AR95" s="36"/>
      <c r="AS95" s="84">
        <v>3.8166666666666669</v>
      </c>
      <c r="AT95" s="36"/>
      <c r="AU95" s="87">
        <v>29.716666666666665</v>
      </c>
      <c r="AW95" s="84">
        <v>13.725490196078432</v>
      </c>
      <c r="AX95" s="46"/>
      <c r="AY95" s="84">
        <v>86.274509803921575</v>
      </c>
      <c r="AZ95" s="36"/>
      <c r="BA95" s="89">
        <v>11300</v>
      </c>
    </row>
    <row r="96" spans="1:53" ht="15.75" customHeight="1" x14ac:dyDescent="0.2">
      <c r="A96" s="7" t="s">
        <v>209</v>
      </c>
      <c r="B96" s="7" t="s">
        <v>210</v>
      </c>
      <c r="D96" s="84">
        <v>7.9550000000000001</v>
      </c>
      <c r="E96" s="34" t="s">
        <v>28</v>
      </c>
      <c r="F96" s="81" t="s">
        <v>29</v>
      </c>
      <c r="G96" s="68" t="s">
        <v>1018</v>
      </c>
      <c r="I96" s="85">
        <v>0.28011000000000003</v>
      </c>
      <c r="J96" s="34" t="s">
        <v>27</v>
      </c>
      <c r="K96" s="81" t="s">
        <v>29</v>
      </c>
      <c r="L96" s="35"/>
      <c r="M96" s="87">
        <v>10.700100000000001</v>
      </c>
      <c r="N96" s="34" t="s">
        <v>28</v>
      </c>
      <c r="O96" s="81" t="s">
        <v>29</v>
      </c>
      <c r="P96" s="10" t="s">
        <v>981</v>
      </c>
      <c r="R96" s="87">
        <v>37.490200000000002</v>
      </c>
      <c r="S96" s="34" t="s">
        <v>27</v>
      </c>
      <c r="T96" s="81" t="s">
        <v>29</v>
      </c>
      <c r="U96" s="10" t="s">
        <v>980</v>
      </c>
      <c r="W96" s="71">
        <v>99</v>
      </c>
      <c r="X96" s="36"/>
      <c r="Y96" s="10" t="s">
        <v>1021</v>
      </c>
      <c r="AA96" s="87">
        <v>21.592300000000002</v>
      </c>
      <c r="AB96" s="34" t="s">
        <v>28</v>
      </c>
      <c r="AC96" s="10" t="s">
        <v>1192</v>
      </c>
      <c r="AE96" s="87">
        <v>60</v>
      </c>
      <c r="AF96" s="36"/>
      <c r="AG96" s="87">
        <v>59.8</v>
      </c>
      <c r="AH96" s="36"/>
      <c r="AI96" s="87">
        <v>62.1</v>
      </c>
      <c r="AJ96" s="36"/>
      <c r="AK96" s="10" t="s">
        <v>33</v>
      </c>
      <c r="AL96" s="38"/>
      <c r="AM96" s="34">
        <v>0.96743472978675005</v>
      </c>
      <c r="AO96" s="84">
        <v>1.9166666666666667</v>
      </c>
      <c r="AP96" s="36"/>
      <c r="AQ96" s="84">
        <v>9.85</v>
      </c>
      <c r="AR96" s="36"/>
      <c r="AS96" s="87">
        <v>4.6500000000000004</v>
      </c>
      <c r="AT96" s="36"/>
      <c r="AU96" s="81">
        <v>15.766666666666667</v>
      </c>
      <c r="AW96" s="84">
        <v>10.78838174273859</v>
      </c>
      <c r="AX96" s="46"/>
      <c r="AY96" s="84">
        <v>89.211618257261421</v>
      </c>
      <c r="AZ96" s="36"/>
      <c r="BA96" s="86">
        <v>5700</v>
      </c>
    </row>
    <row r="97" spans="1:53" ht="15.75" customHeight="1" x14ac:dyDescent="0.2">
      <c r="A97" s="7" t="s">
        <v>211</v>
      </c>
      <c r="B97" s="7" t="s">
        <v>212</v>
      </c>
      <c r="D97" s="84">
        <v>8.2970000000000006</v>
      </c>
      <c r="E97" s="34" t="s">
        <v>28</v>
      </c>
      <c r="F97" s="81" t="s">
        <v>29</v>
      </c>
      <c r="G97" s="68" t="s">
        <v>1009</v>
      </c>
      <c r="I97" s="82">
        <v>0.40360000000000001</v>
      </c>
      <c r="J97" s="34" t="s">
        <v>30</v>
      </c>
      <c r="K97" s="87" t="s">
        <v>976</v>
      </c>
      <c r="L97" s="35"/>
      <c r="M97" s="81">
        <v>8.6820000000000004</v>
      </c>
      <c r="N97" s="34" t="s">
        <v>28</v>
      </c>
      <c r="O97" s="81" t="s">
        <v>29</v>
      </c>
      <c r="P97" s="10" t="s">
        <v>1001</v>
      </c>
      <c r="R97" s="87">
        <v>31.441299999999998</v>
      </c>
      <c r="S97" s="34" t="s">
        <v>28</v>
      </c>
      <c r="T97" s="84" t="s">
        <v>31</v>
      </c>
      <c r="U97" s="10" t="s">
        <v>1075</v>
      </c>
      <c r="W97" s="71">
        <v>98</v>
      </c>
      <c r="X97" s="36"/>
      <c r="Y97" s="10" t="s">
        <v>1006</v>
      </c>
      <c r="AA97" s="81">
        <v>8.9349000000000007</v>
      </c>
      <c r="AB97" s="34" t="s">
        <v>28</v>
      </c>
      <c r="AC97" s="10" t="s">
        <v>1023</v>
      </c>
      <c r="AE97" s="34" t="s">
        <v>32</v>
      </c>
      <c r="AF97" s="36"/>
      <c r="AG97" s="34" t="s">
        <v>32</v>
      </c>
      <c r="AH97" s="36"/>
      <c r="AI97" s="34" t="s">
        <v>32</v>
      </c>
      <c r="AJ97" s="36"/>
      <c r="AK97" s="10" t="s">
        <v>33</v>
      </c>
      <c r="AL97" s="38"/>
      <c r="AM97" s="34">
        <v>4.1055041301658299</v>
      </c>
      <c r="AO97" s="84">
        <v>1.55</v>
      </c>
      <c r="AP97" s="36"/>
      <c r="AQ97" s="84">
        <v>8.9833333333333325</v>
      </c>
      <c r="AR97" s="36"/>
      <c r="AS97" s="81">
        <v>4.1333333333333337</v>
      </c>
      <c r="AT97" s="36"/>
      <c r="AU97" s="81">
        <v>15</v>
      </c>
      <c r="AW97" s="84">
        <v>10.152284263959391</v>
      </c>
      <c r="AX97" s="46"/>
      <c r="AY97" s="84">
        <v>89.847715736040612</v>
      </c>
      <c r="AZ97" s="36"/>
      <c r="BA97" s="83">
        <v>9400</v>
      </c>
    </row>
    <row r="98" spans="1:53" ht="15.75" customHeight="1" x14ac:dyDescent="0.2">
      <c r="A98" s="7" t="s">
        <v>213</v>
      </c>
      <c r="B98" s="7" t="s">
        <v>214</v>
      </c>
      <c r="D98" s="81">
        <v>11.2873</v>
      </c>
      <c r="E98" s="34" t="s">
        <v>28</v>
      </c>
      <c r="F98" s="81" t="s">
        <v>29</v>
      </c>
      <c r="G98" s="68" t="s">
        <v>982</v>
      </c>
      <c r="I98" s="88">
        <v>0.73980000000000001</v>
      </c>
      <c r="J98" s="34" t="s">
        <v>27</v>
      </c>
      <c r="K98" s="87" t="s">
        <v>976</v>
      </c>
      <c r="L98" s="35"/>
      <c r="M98" s="81">
        <v>8.7296999999999993</v>
      </c>
      <c r="N98" s="34" t="s">
        <v>28</v>
      </c>
      <c r="O98" s="87" t="s">
        <v>976</v>
      </c>
      <c r="P98" s="10" t="s">
        <v>1001</v>
      </c>
      <c r="R98" s="81">
        <v>26.506</v>
      </c>
      <c r="S98" s="34" t="s">
        <v>28</v>
      </c>
      <c r="T98" s="87" t="s">
        <v>976</v>
      </c>
      <c r="U98" s="10" t="s">
        <v>1047</v>
      </c>
      <c r="W98" s="71">
        <v>230</v>
      </c>
      <c r="X98" s="36"/>
      <c r="Y98" s="10" t="s">
        <v>1006</v>
      </c>
      <c r="AA98" s="81">
        <v>8.4762000000000004</v>
      </c>
      <c r="AB98" s="34" t="s">
        <v>27</v>
      </c>
      <c r="AC98" s="10" t="s">
        <v>1062</v>
      </c>
      <c r="AE98" s="34" t="s">
        <v>32</v>
      </c>
      <c r="AF98" s="36"/>
      <c r="AG98" s="34" t="s">
        <v>32</v>
      </c>
      <c r="AH98" s="36"/>
      <c r="AI98" s="34" t="s">
        <v>32</v>
      </c>
      <c r="AJ98" s="36"/>
      <c r="AK98" s="10" t="s">
        <v>33</v>
      </c>
      <c r="AL98" s="38"/>
      <c r="AM98" s="34">
        <v>0.86614078571423003</v>
      </c>
      <c r="AO98" s="84">
        <v>1.9666666666666666</v>
      </c>
      <c r="AP98" s="36"/>
      <c r="AQ98" s="81">
        <v>14.016666666666667</v>
      </c>
      <c r="AR98" s="36"/>
      <c r="AS98" s="84">
        <v>4.0666666666666664</v>
      </c>
      <c r="AT98" s="36"/>
      <c r="AU98" s="84">
        <v>14.816666666666666</v>
      </c>
      <c r="AW98" s="81">
        <v>5.7142857142857144</v>
      </c>
      <c r="AX98" s="46"/>
      <c r="AY98" s="81">
        <v>94.285714285714278</v>
      </c>
      <c r="AZ98" s="36"/>
      <c r="BA98" s="83">
        <v>9800</v>
      </c>
    </row>
    <row r="99" spans="1:53" ht="15.75" customHeight="1" x14ac:dyDescent="0.2">
      <c r="A99" s="7" t="s">
        <v>215</v>
      </c>
      <c r="B99" s="7" t="s">
        <v>216</v>
      </c>
      <c r="D99" s="81">
        <v>10.1602</v>
      </c>
      <c r="E99" s="34" t="s">
        <v>28</v>
      </c>
      <c r="F99" s="81" t="s">
        <v>29</v>
      </c>
      <c r="G99" s="68" t="s">
        <v>993</v>
      </c>
      <c r="I99" s="85">
        <v>0.33228000000000002</v>
      </c>
      <c r="J99" s="34" t="s">
        <v>27</v>
      </c>
      <c r="K99" s="81" t="s">
        <v>29</v>
      </c>
      <c r="L99" s="35"/>
      <c r="M99" s="81">
        <v>9.6968999999999994</v>
      </c>
      <c r="N99" s="34" t="s">
        <v>28</v>
      </c>
      <c r="O99" s="87" t="s">
        <v>976</v>
      </c>
      <c r="P99" s="10" t="s">
        <v>1017</v>
      </c>
      <c r="R99" s="87">
        <v>43.205599999999997</v>
      </c>
      <c r="S99" s="34" t="s">
        <v>28</v>
      </c>
      <c r="T99" s="87" t="s">
        <v>976</v>
      </c>
      <c r="U99" s="10" t="s">
        <v>999</v>
      </c>
      <c r="W99" s="71">
        <v>200</v>
      </c>
      <c r="X99" s="36"/>
      <c r="Y99" s="10" t="s">
        <v>994</v>
      </c>
      <c r="AA99" s="81">
        <v>9.7157</v>
      </c>
      <c r="AB99" s="34" t="s">
        <v>30</v>
      </c>
      <c r="AC99" s="10" t="s">
        <v>1004</v>
      </c>
      <c r="AE99" s="81">
        <v>74.7</v>
      </c>
      <c r="AF99" s="36"/>
      <c r="AG99" s="81">
        <v>73.599999999999994</v>
      </c>
      <c r="AH99" s="36"/>
      <c r="AI99" s="81">
        <v>72.3</v>
      </c>
      <c r="AJ99" s="36"/>
      <c r="AK99" s="10" t="s">
        <v>33</v>
      </c>
      <c r="AL99" s="38"/>
      <c r="AM99" s="34">
        <v>1.3804118944250501</v>
      </c>
      <c r="AO99" s="81">
        <v>2.5</v>
      </c>
      <c r="AP99" s="36"/>
      <c r="AQ99" s="81">
        <v>11.35</v>
      </c>
      <c r="AR99" s="36"/>
      <c r="AS99" s="84">
        <v>4.0999999999999996</v>
      </c>
      <c r="AT99" s="36"/>
      <c r="AU99" s="84">
        <v>14.6</v>
      </c>
      <c r="AW99" s="81">
        <v>5.825242718446602</v>
      </c>
      <c r="AX99" s="46"/>
      <c r="AY99" s="81">
        <v>94.174757281553397</v>
      </c>
      <c r="AZ99" s="36"/>
      <c r="BA99" s="83">
        <v>8200</v>
      </c>
    </row>
    <row r="100" spans="1:53" ht="15.75" customHeight="1" x14ac:dyDescent="0.2">
      <c r="A100" s="7" t="s">
        <v>217</v>
      </c>
      <c r="B100" s="7" t="s">
        <v>218</v>
      </c>
      <c r="D100" s="87">
        <v>12.2468</v>
      </c>
      <c r="E100" s="34" t="s">
        <v>30</v>
      </c>
      <c r="F100" s="81" t="s">
        <v>29</v>
      </c>
      <c r="G100" s="68" t="s">
        <v>992</v>
      </c>
      <c r="I100" s="82">
        <v>0.38122</v>
      </c>
      <c r="J100" s="34" t="s">
        <v>28</v>
      </c>
      <c r="K100" s="84" t="s">
        <v>31</v>
      </c>
      <c r="L100" s="35"/>
      <c r="M100" s="84">
        <v>3.0975000000000001</v>
      </c>
      <c r="N100" s="34" t="s">
        <v>30</v>
      </c>
      <c r="O100" s="84" t="s">
        <v>31</v>
      </c>
      <c r="P100" s="10" t="s">
        <v>1001</v>
      </c>
      <c r="R100" s="84">
        <v>18.155799999999999</v>
      </c>
      <c r="S100" s="34" t="s">
        <v>30</v>
      </c>
      <c r="T100" s="81" t="s">
        <v>29</v>
      </c>
      <c r="U100" s="10" t="s">
        <v>148</v>
      </c>
      <c r="W100" s="39">
        <v>9</v>
      </c>
      <c r="X100" s="36"/>
      <c r="Y100" s="10" t="s">
        <v>1028</v>
      </c>
      <c r="AA100" s="84">
        <v>4.0983999999999998</v>
      </c>
      <c r="AB100" s="34" t="s">
        <v>28</v>
      </c>
      <c r="AC100" s="10" t="s">
        <v>996</v>
      </c>
      <c r="AE100" s="84">
        <v>92</v>
      </c>
      <c r="AF100" s="36"/>
      <c r="AG100" s="84">
        <v>92.4</v>
      </c>
      <c r="AH100" s="36"/>
      <c r="AI100" s="84">
        <v>84.6</v>
      </c>
      <c r="AJ100" s="36"/>
      <c r="AK100" s="10" t="s">
        <v>33</v>
      </c>
      <c r="AL100" s="38"/>
      <c r="AM100" s="34">
        <v>0.66571121435163005</v>
      </c>
      <c r="AO100" s="87">
        <v>3.3666666666666667</v>
      </c>
      <c r="AP100" s="36"/>
      <c r="AQ100" s="87">
        <v>15.933333333333334</v>
      </c>
      <c r="AR100" s="36"/>
      <c r="AS100" s="84">
        <v>3.9166666666666665</v>
      </c>
      <c r="AT100" s="36"/>
      <c r="AU100" s="81">
        <v>17.850000000000001</v>
      </c>
      <c r="AW100" s="81">
        <v>5.485232067510549</v>
      </c>
      <c r="AX100" s="46"/>
      <c r="AY100" s="81">
        <v>94.514767932489448</v>
      </c>
      <c r="AZ100" s="36"/>
      <c r="BA100" s="86">
        <v>7700</v>
      </c>
    </row>
    <row r="101" spans="1:53" ht="15.75" customHeight="1" x14ac:dyDescent="0.2">
      <c r="A101" s="7" t="s">
        <v>219</v>
      </c>
      <c r="B101" s="7" t="s">
        <v>220</v>
      </c>
      <c r="D101" s="81">
        <v>10.387700000000001</v>
      </c>
      <c r="E101" s="34" t="s">
        <v>28</v>
      </c>
      <c r="F101" s="81" t="s">
        <v>29</v>
      </c>
      <c r="G101" s="68" t="s">
        <v>1057</v>
      </c>
      <c r="I101" s="82">
        <v>0.50595999999999997</v>
      </c>
      <c r="J101" s="34" t="s">
        <v>28</v>
      </c>
      <c r="K101" s="81" t="s">
        <v>29</v>
      </c>
      <c r="L101" s="35"/>
      <c r="M101" s="81">
        <v>8.2089999999999996</v>
      </c>
      <c r="N101" s="34" t="s">
        <v>30</v>
      </c>
      <c r="O101" s="81" t="s">
        <v>29</v>
      </c>
      <c r="P101" s="10" t="s">
        <v>978</v>
      </c>
      <c r="R101" s="81">
        <v>31.049600000000002</v>
      </c>
      <c r="S101" s="34" t="s">
        <v>27</v>
      </c>
      <c r="T101" s="87" t="s">
        <v>976</v>
      </c>
      <c r="U101" s="10" t="s">
        <v>984</v>
      </c>
      <c r="W101" s="71">
        <v>188</v>
      </c>
      <c r="X101" s="36"/>
      <c r="Y101" s="10" t="s">
        <v>1082</v>
      </c>
      <c r="AA101" s="87">
        <v>13.5372</v>
      </c>
      <c r="AB101" s="34" t="s">
        <v>30</v>
      </c>
      <c r="AC101" s="10" t="s">
        <v>1000</v>
      </c>
      <c r="AE101" s="34" t="s">
        <v>32</v>
      </c>
      <c r="AF101" s="36"/>
      <c r="AG101" s="34" t="s">
        <v>32</v>
      </c>
      <c r="AH101" s="36"/>
      <c r="AI101" s="34" t="s">
        <v>32</v>
      </c>
      <c r="AJ101" s="36"/>
      <c r="AK101" s="10" t="s">
        <v>33</v>
      </c>
      <c r="AL101" s="38"/>
      <c r="AM101" s="34">
        <v>0.57841733479378998</v>
      </c>
      <c r="AO101" s="81">
        <v>2.25</v>
      </c>
      <c r="AP101" s="36"/>
      <c r="AQ101" s="81">
        <v>11.1</v>
      </c>
      <c r="AR101" s="36"/>
      <c r="AS101" s="81">
        <v>4.416666666666667</v>
      </c>
      <c r="AT101" s="36"/>
      <c r="AU101" s="84">
        <v>12.85</v>
      </c>
      <c r="AW101" s="81">
        <v>8.3333333333333321</v>
      </c>
      <c r="AX101" s="46"/>
      <c r="AY101" s="81">
        <v>91.666666666666657</v>
      </c>
      <c r="AZ101" s="36"/>
      <c r="BA101" s="83">
        <v>9100</v>
      </c>
    </row>
    <row r="102" spans="1:53" ht="15.75" customHeight="1" x14ac:dyDescent="0.2">
      <c r="A102" s="7" t="s">
        <v>221</v>
      </c>
      <c r="B102" s="7" t="s">
        <v>222</v>
      </c>
      <c r="D102" s="81">
        <v>11.530099999999999</v>
      </c>
      <c r="E102" s="34" t="s">
        <v>28</v>
      </c>
      <c r="F102" s="81" t="s">
        <v>29</v>
      </c>
      <c r="G102" s="68" t="s">
        <v>1005</v>
      </c>
      <c r="I102" s="82">
        <v>0.60453999999999997</v>
      </c>
      <c r="J102" s="34" t="s">
        <v>30</v>
      </c>
      <c r="K102" s="87" t="s">
        <v>976</v>
      </c>
      <c r="L102" s="35"/>
      <c r="M102" s="87">
        <v>10.430999999999999</v>
      </c>
      <c r="N102" s="34" t="s">
        <v>28</v>
      </c>
      <c r="O102" s="81" t="s">
        <v>29</v>
      </c>
      <c r="P102" s="10" t="s">
        <v>1026</v>
      </c>
      <c r="R102" s="87">
        <v>35.711500000000001</v>
      </c>
      <c r="S102" s="34" t="s">
        <v>28</v>
      </c>
      <c r="T102" s="81" t="s">
        <v>29</v>
      </c>
      <c r="U102" s="10" t="s">
        <v>988</v>
      </c>
      <c r="W102" s="39">
        <v>264</v>
      </c>
      <c r="X102" s="36"/>
      <c r="Y102" s="10" t="s">
        <v>1025</v>
      </c>
      <c r="AA102" s="87">
        <v>16.6084</v>
      </c>
      <c r="AB102" s="34" t="s">
        <v>28</v>
      </c>
      <c r="AC102" s="10" t="s">
        <v>1046</v>
      </c>
      <c r="AE102" s="87">
        <v>73.099999999999994</v>
      </c>
      <c r="AF102" s="36"/>
      <c r="AG102" s="87">
        <v>71.900000000000006</v>
      </c>
      <c r="AH102" s="36"/>
      <c r="AI102" s="81">
        <v>74.599999999999994</v>
      </c>
      <c r="AJ102" s="36"/>
      <c r="AK102" s="10" t="s">
        <v>33</v>
      </c>
      <c r="AL102" s="38"/>
      <c r="AM102" s="34">
        <v>0.26385932472127999</v>
      </c>
      <c r="AO102" s="87">
        <v>2.65</v>
      </c>
      <c r="AP102" s="36"/>
      <c r="AQ102" s="84">
        <v>10.816666666666666</v>
      </c>
      <c r="AR102" s="36"/>
      <c r="AS102" s="84">
        <v>3.9333333333333331</v>
      </c>
      <c r="AT102" s="36"/>
      <c r="AU102" s="84">
        <v>11.183333333333334</v>
      </c>
      <c r="AW102" s="81">
        <v>5.6962025316455698</v>
      </c>
      <c r="AX102" s="46"/>
      <c r="AY102" s="81">
        <v>94.303797468354432</v>
      </c>
      <c r="AZ102" s="36"/>
      <c r="BA102" s="83">
        <v>8900</v>
      </c>
    </row>
    <row r="103" spans="1:53" ht="15.75" customHeight="1" x14ac:dyDescent="0.2">
      <c r="A103" s="7" t="s">
        <v>223</v>
      </c>
      <c r="B103" s="7" t="s">
        <v>224</v>
      </c>
      <c r="D103" s="81">
        <v>9.2492999999999999</v>
      </c>
      <c r="E103" s="34" t="s">
        <v>28</v>
      </c>
      <c r="F103" s="81" t="s">
        <v>29</v>
      </c>
      <c r="G103" s="68" t="s">
        <v>1030</v>
      </c>
      <c r="I103" s="82">
        <v>0.44020999999999999</v>
      </c>
      <c r="J103" s="34" t="s">
        <v>30</v>
      </c>
      <c r="K103" s="81" t="s">
        <v>29</v>
      </c>
      <c r="L103" s="35"/>
      <c r="M103" s="81">
        <v>7.8686999999999996</v>
      </c>
      <c r="N103" s="34" t="s">
        <v>28</v>
      </c>
      <c r="O103" s="81" t="s">
        <v>29</v>
      </c>
      <c r="P103" s="10" t="s">
        <v>983</v>
      </c>
      <c r="R103" s="81">
        <v>26.4374</v>
      </c>
      <c r="S103" s="34" t="s">
        <v>27</v>
      </c>
      <c r="T103" s="84" t="s">
        <v>31</v>
      </c>
      <c r="U103" s="10" t="s">
        <v>1029</v>
      </c>
      <c r="W103" s="71">
        <v>121</v>
      </c>
      <c r="X103" s="36"/>
      <c r="Y103" s="10" t="s">
        <v>990</v>
      </c>
      <c r="AA103" s="81">
        <v>9.4845000000000006</v>
      </c>
      <c r="AB103" s="34" t="s">
        <v>28</v>
      </c>
      <c r="AC103" s="10" t="s">
        <v>1026</v>
      </c>
      <c r="AE103" s="81">
        <v>79.599999999999994</v>
      </c>
      <c r="AF103" s="36"/>
      <c r="AG103" s="81">
        <v>78.099999999999994</v>
      </c>
      <c r="AH103" s="36"/>
      <c r="AI103" s="81">
        <v>80.8</v>
      </c>
      <c r="AJ103" s="36"/>
      <c r="AK103" s="10" t="s">
        <v>33</v>
      </c>
      <c r="AL103" s="38"/>
      <c r="AM103" s="34">
        <v>1.01556372667766</v>
      </c>
      <c r="AO103" s="81">
        <v>2.1666666666666665</v>
      </c>
      <c r="AP103" s="36"/>
      <c r="AQ103" s="81">
        <v>11.383333333333333</v>
      </c>
      <c r="AR103" s="36"/>
      <c r="AS103" s="81">
        <v>4.45</v>
      </c>
      <c r="AT103" s="36"/>
      <c r="AU103" s="81">
        <v>15.616666666666667</v>
      </c>
      <c r="AW103" s="81">
        <v>5.1813471502590671</v>
      </c>
      <c r="AX103" s="46"/>
      <c r="AY103" s="81">
        <v>94.818652849740943</v>
      </c>
      <c r="AZ103" s="36"/>
      <c r="BA103" s="86">
        <v>7700</v>
      </c>
    </row>
    <row r="104" spans="1:53" ht="15.75" customHeight="1" x14ac:dyDescent="0.2">
      <c r="A104" s="7" t="s">
        <v>225</v>
      </c>
      <c r="B104" s="7" t="s">
        <v>226</v>
      </c>
      <c r="D104" s="81">
        <v>10.589399999999999</v>
      </c>
      <c r="E104" s="34" t="s">
        <v>28</v>
      </c>
      <c r="F104" s="81" t="s">
        <v>29</v>
      </c>
      <c r="G104" s="68" t="s">
        <v>1104</v>
      </c>
      <c r="I104" s="85">
        <v>0.25811000000000001</v>
      </c>
      <c r="J104" s="34" t="s">
        <v>27</v>
      </c>
      <c r="K104" s="84" t="s">
        <v>31</v>
      </c>
      <c r="L104" s="35"/>
      <c r="M104" s="81">
        <v>8.7721</v>
      </c>
      <c r="N104" s="34" t="s">
        <v>30</v>
      </c>
      <c r="O104" s="81" t="s">
        <v>29</v>
      </c>
      <c r="P104" s="10" t="s">
        <v>981</v>
      </c>
      <c r="R104" s="87">
        <v>34.917700000000004</v>
      </c>
      <c r="S104" s="34" t="s">
        <v>28</v>
      </c>
      <c r="T104" s="81" t="s">
        <v>29</v>
      </c>
      <c r="U104" s="10" t="s">
        <v>980</v>
      </c>
      <c r="W104" s="71">
        <v>166</v>
      </c>
      <c r="X104" s="36"/>
      <c r="Y104" s="10" t="s">
        <v>1123</v>
      </c>
      <c r="AA104" s="87">
        <v>14.2727</v>
      </c>
      <c r="AB104" s="34" t="s">
        <v>30</v>
      </c>
      <c r="AC104" s="10" t="s">
        <v>1140</v>
      </c>
      <c r="AE104" s="81">
        <v>78.7</v>
      </c>
      <c r="AF104" s="36"/>
      <c r="AG104" s="81">
        <v>76.5</v>
      </c>
      <c r="AH104" s="36"/>
      <c r="AI104" s="81">
        <v>80.099999999999994</v>
      </c>
      <c r="AJ104" s="36"/>
      <c r="AK104" s="10" t="s">
        <v>33</v>
      </c>
      <c r="AL104" s="38"/>
      <c r="AM104" s="34">
        <v>0.36516984635165001</v>
      </c>
      <c r="AO104" s="81">
        <v>2.5666666666666669</v>
      </c>
      <c r="AP104" s="36"/>
      <c r="AQ104" s="81">
        <v>11.916666666666666</v>
      </c>
      <c r="AR104" s="36"/>
      <c r="AS104" s="81">
        <v>4.45</v>
      </c>
      <c r="AT104" s="36"/>
      <c r="AU104" s="84">
        <v>13.866666666666667</v>
      </c>
      <c r="AW104" s="84">
        <v>10.954063604240282</v>
      </c>
      <c r="AX104" s="46"/>
      <c r="AY104" s="84">
        <v>89.045936395759711</v>
      </c>
      <c r="AZ104" s="36"/>
      <c r="BA104" s="86">
        <v>7600</v>
      </c>
    </row>
    <row r="105" spans="1:53" ht="15.75" customHeight="1" x14ac:dyDescent="0.2">
      <c r="A105" s="7" t="s">
        <v>227</v>
      </c>
      <c r="B105" s="7" t="s">
        <v>228</v>
      </c>
      <c r="D105" s="84">
        <v>7.9512999999999998</v>
      </c>
      <c r="E105" s="34" t="s">
        <v>28</v>
      </c>
      <c r="F105" s="84" t="s">
        <v>31</v>
      </c>
      <c r="G105" s="68" t="s">
        <v>988</v>
      </c>
      <c r="I105" s="82">
        <v>0.54737000000000002</v>
      </c>
      <c r="J105" s="34" t="s">
        <v>28</v>
      </c>
      <c r="K105" s="81" t="s">
        <v>29</v>
      </c>
      <c r="L105" s="35"/>
      <c r="M105" s="87">
        <v>12.589499999999999</v>
      </c>
      <c r="N105" s="34" t="s">
        <v>28</v>
      </c>
      <c r="O105" s="81" t="s">
        <v>29</v>
      </c>
      <c r="P105" s="10" t="s">
        <v>997</v>
      </c>
      <c r="R105" s="81">
        <v>30.383900000000001</v>
      </c>
      <c r="S105" s="34" t="s">
        <v>28</v>
      </c>
      <c r="T105" s="81" t="s">
        <v>29</v>
      </c>
      <c r="U105" s="10" t="s">
        <v>1094</v>
      </c>
      <c r="W105" s="71">
        <v>155</v>
      </c>
      <c r="X105" s="36"/>
      <c r="Y105" s="10" t="s">
        <v>988</v>
      </c>
      <c r="AA105" s="81">
        <v>11.062799999999999</v>
      </c>
      <c r="AB105" s="34" t="s">
        <v>30</v>
      </c>
      <c r="AC105" s="10" t="s">
        <v>1084</v>
      </c>
      <c r="AE105" s="34" t="s">
        <v>32</v>
      </c>
      <c r="AF105" s="36"/>
      <c r="AG105" s="34" t="s">
        <v>32</v>
      </c>
      <c r="AH105" s="36"/>
      <c r="AI105" s="34" t="s">
        <v>32</v>
      </c>
      <c r="AJ105" s="36"/>
      <c r="AK105" s="10" t="s">
        <v>33</v>
      </c>
      <c r="AL105" s="38"/>
      <c r="AM105" s="34">
        <v>0.69133864076651996</v>
      </c>
      <c r="AO105" s="84">
        <v>1.7833333333333334</v>
      </c>
      <c r="AP105" s="36"/>
      <c r="AQ105" s="84">
        <v>10.5</v>
      </c>
      <c r="AR105" s="36"/>
      <c r="AS105" s="34" t="s">
        <v>32</v>
      </c>
      <c r="AT105" s="36"/>
      <c r="AU105" s="34" t="s">
        <v>32</v>
      </c>
      <c r="AW105" s="81">
        <v>6.5789473684210522</v>
      </c>
      <c r="AX105" s="46"/>
      <c r="AY105" s="81">
        <v>93.421052631578945</v>
      </c>
      <c r="AZ105" s="36"/>
      <c r="BA105" s="83">
        <v>8900</v>
      </c>
    </row>
    <row r="106" spans="1:53" ht="15.75" customHeight="1" x14ac:dyDescent="0.2">
      <c r="A106" s="7" t="s">
        <v>229</v>
      </c>
      <c r="B106" s="7" t="s">
        <v>230</v>
      </c>
      <c r="D106" s="87">
        <v>12.154500000000001</v>
      </c>
      <c r="E106" s="34" t="s">
        <v>28</v>
      </c>
      <c r="F106" s="87" t="s">
        <v>976</v>
      </c>
      <c r="G106" s="68" t="s">
        <v>1110</v>
      </c>
      <c r="I106" s="82">
        <v>0.46748000000000001</v>
      </c>
      <c r="J106" s="34" t="s">
        <v>27</v>
      </c>
      <c r="K106" s="81" t="s">
        <v>29</v>
      </c>
      <c r="L106" s="35"/>
      <c r="M106" s="84">
        <v>5.6372999999999998</v>
      </c>
      <c r="N106" s="34" t="s">
        <v>30</v>
      </c>
      <c r="O106" s="84" t="s">
        <v>31</v>
      </c>
      <c r="P106" s="10" t="s">
        <v>1058</v>
      </c>
      <c r="R106" s="81">
        <v>20.9542</v>
      </c>
      <c r="S106" s="34" t="s">
        <v>28</v>
      </c>
      <c r="T106" s="81" t="s">
        <v>29</v>
      </c>
      <c r="U106" s="10" t="s">
        <v>986</v>
      </c>
      <c r="W106" s="39">
        <v>113</v>
      </c>
      <c r="X106" s="36"/>
      <c r="Y106" s="10" t="s">
        <v>1177</v>
      </c>
      <c r="AA106" s="84">
        <v>6.7374000000000001</v>
      </c>
      <c r="AB106" s="34" t="s">
        <v>30</v>
      </c>
      <c r="AC106" s="10" t="s">
        <v>992</v>
      </c>
      <c r="AE106" s="34" t="s">
        <v>32</v>
      </c>
      <c r="AF106" s="36"/>
      <c r="AG106" s="34" t="s">
        <v>32</v>
      </c>
      <c r="AH106" s="36"/>
      <c r="AI106" s="34" t="s">
        <v>32</v>
      </c>
      <c r="AJ106" s="36"/>
      <c r="AK106" s="10" t="s">
        <v>33</v>
      </c>
      <c r="AL106" s="38"/>
      <c r="AM106" s="34">
        <v>1.5950423644282801</v>
      </c>
      <c r="AO106" s="81">
        <v>2.4166666666666665</v>
      </c>
      <c r="AP106" s="36"/>
      <c r="AQ106" s="81">
        <v>11.516666666666667</v>
      </c>
      <c r="AR106" s="36"/>
      <c r="AS106" s="81">
        <v>4.333333333333333</v>
      </c>
      <c r="AT106" s="36"/>
      <c r="AU106" s="87">
        <v>21.366666666666667</v>
      </c>
      <c r="AW106" s="84">
        <v>10.954063604240282</v>
      </c>
      <c r="AX106" s="46"/>
      <c r="AY106" s="84">
        <v>89.045936395759711</v>
      </c>
      <c r="AZ106" s="36"/>
      <c r="BA106" s="83">
        <v>9900</v>
      </c>
    </row>
    <row r="107" spans="1:53" ht="15.75" customHeight="1" x14ac:dyDescent="0.2">
      <c r="A107" s="7" t="s">
        <v>231</v>
      </c>
      <c r="B107" s="7" t="s">
        <v>232</v>
      </c>
      <c r="D107" s="81">
        <v>9.0008999999999997</v>
      </c>
      <c r="E107" s="34" t="s">
        <v>28</v>
      </c>
      <c r="F107" s="84" t="s">
        <v>31</v>
      </c>
      <c r="G107" s="68" t="s">
        <v>984</v>
      </c>
      <c r="I107" s="82">
        <v>0.43178</v>
      </c>
      <c r="J107" s="34" t="s">
        <v>27</v>
      </c>
      <c r="K107" s="84" t="s">
        <v>31</v>
      </c>
      <c r="L107" s="35"/>
      <c r="M107" s="84">
        <v>6.4103000000000003</v>
      </c>
      <c r="N107" s="34" t="s">
        <v>30</v>
      </c>
      <c r="O107" s="84" t="s">
        <v>31</v>
      </c>
      <c r="P107" s="10" t="s">
        <v>1166</v>
      </c>
      <c r="R107" s="84">
        <v>18.001899999999999</v>
      </c>
      <c r="S107" s="34" t="s">
        <v>27</v>
      </c>
      <c r="T107" s="81" t="s">
        <v>29</v>
      </c>
      <c r="U107" s="10" t="s">
        <v>999</v>
      </c>
      <c r="W107" s="39">
        <v>50</v>
      </c>
      <c r="X107" s="36"/>
      <c r="Y107" s="10" t="s">
        <v>996</v>
      </c>
      <c r="AA107" s="81">
        <v>9.6654999999999998</v>
      </c>
      <c r="AB107" s="34" t="s">
        <v>27</v>
      </c>
      <c r="AC107" s="10" t="s">
        <v>1060</v>
      </c>
      <c r="AE107" s="34" t="s">
        <v>32</v>
      </c>
      <c r="AF107" s="36"/>
      <c r="AG107" s="34" t="s">
        <v>32</v>
      </c>
      <c r="AH107" s="36"/>
      <c r="AI107" s="34" t="s">
        <v>32</v>
      </c>
      <c r="AJ107" s="36"/>
      <c r="AK107" s="10" t="s">
        <v>33</v>
      </c>
      <c r="AL107" s="38"/>
      <c r="AM107" s="34">
        <v>5.1791627017922899</v>
      </c>
      <c r="AO107" s="81">
        <v>2.5</v>
      </c>
      <c r="AP107" s="36"/>
      <c r="AQ107" s="87">
        <v>15.566666666666666</v>
      </c>
      <c r="AR107" s="36"/>
      <c r="AS107" s="81">
        <v>4.2833333333333332</v>
      </c>
      <c r="AT107" s="36"/>
      <c r="AU107" s="81">
        <v>19.350000000000001</v>
      </c>
      <c r="AW107" s="81">
        <v>5.4545454545454541</v>
      </c>
      <c r="AX107" s="46"/>
      <c r="AY107" s="81">
        <v>94.545454545454547</v>
      </c>
      <c r="AZ107" s="36"/>
      <c r="BA107" s="83">
        <v>9300</v>
      </c>
    </row>
    <row r="108" spans="1:53" ht="15.75" customHeight="1" x14ac:dyDescent="0.2">
      <c r="A108" s="7" t="s">
        <v>233</v>
      </c>
      <c r="B108" s="7" t="s">
        <v>234</v>
      </c>
      <c r="D108" s="81">
        <v>9.3284000000000002</v>
      </c>
      <c r="E108" s="34" t="s">
        <v>30</v>
      </c>
      <c r="F108" s="84" t="s">
        <v>31</v>
      </c>
      <c r="G108" s="68" t="s">
        <v>981</v>
      </c>
      <c r="I108" s="82">
        <v>0.44350000000000001</v>
      </c>
      <c r="J108" s="34" t="s">
        <v>27</v>
      </c>
      <c r="K108" s="81" t="s">
        <v>29</v>
      </c>
      <c r="L108" s="35"/>
      <c r="M108" s="81">
        <v>7.9978999999999996</v>
      </c>
      <c r="N108" s="34" t="s">
        <v>28</v>
      </c>
      <c r="O108" s="81" t="s">
        <v>29</v>
      </c>
      <c r="P108" s="10" t="s">
        <v>1035</v>
      </c>
      <c r="R108" s="84">
        <v>17.6219</v>
      </c>
      <c r="S108" s="34" t="s">
        <v>30</v>
      </c>
      <c r="T108" s="84" t="s">
        <v>31</v>
      </c>
      <c r="U108" s="10" t="s">
        <v>1076</v>
      </c>
      <c r="W108" s="39">
        <v>94</v>
      </c>
      <c r="X108" s="36"/>
      <c r="Y108" s="10" t="s">
        <v>1089</v>
      </c>
      <c r="AA108" s="84">
        <v>6.8596000000000004</v>
      </c>
      <c r="AB108" s="34" t="s">
        <v>28</v>
      </c>
      <c r="AC108" s="10" t="s">
        <v>1085</v>
      </c>
      <c r="AE108" s="34" t="s">
        <v>32</v>
      </c>
      <c r="AF108" s="36"/>
      <c r="AG108" s="34" t="s">
        <v>32</v>
      </c>
      <c r="AH108" s="36"/>
      <c r="AI108" s="34" t="s">
        <v>32</v>
      </c>
      <c r="AJ108" s="36"/>
      <c r="AK108" s="10" t="s">
        <v>33</v>
      </c>
      <c r="AL108" s="38"/>
      <c r="AM108" s="34">
        <v>0.97472425493928005</v>
      </c>
      <c r="AO108" s="81">
        <v>2.4666666666666668</v>
      </c>
      <c r="AP108" s="36"/>
      <c r="AQ108" s="81">
        <v>12.183333333333334</v>
      </c>
      <c r="AR108" s="36"/>
      <c r="AS108" s="81">
        <v>4.1333333333333337</v>
      </c>
      <c r="AT108" s="36"/>
      <c r="AU108" s="84">
        <v>14.85</v>
      </c>
      <c r="AW108" s="84">
        <v>14.545454545454545</v>
      </c>
      <c r="AX108" s="46"/>
      <c r="AY108" s="84">
        <v>85.454545454545453</v>
      </c>
      <c r="AZ108" s="36"/>
      <c r="BA108" s="83">
        <v>8400</v>
      </c>
    </row>
    <row r="109" spans="1:53" ht="15.75" customHeight="1" x14ac:dyDescent="0.2">
      <c r="A109" s="7" t="s">
        <v>235</v>
      </c>
      <c r="B109" s="7" t="s">
        <v>236</v>
      </c>
      <c r="D109" s="81">
        <v>8.9722000000000008</v>
      </c>
      <c r="E109" s="34" t="s">
        <v>27</v>
      </c>
      <c r="F109" s="84" t="s">
        <v>31</v>
      </c>
      <c r="G109" s="68" t="s">
        <v>1023</v>
      </c>
      <c r="I109" s="82">
        <v>0.58067000000000002</v>
      </c>
      <c r="J109" s="34" t="s">
        <v>30</v>
      </c>
      <c r="K109" s="81" t="s">
        <v>29</v>
      </c>
      <c r="L109" s="35"/>
      <c r="M109" s="87">
        <v>11.2012</v>
      </c>
      <c r="N109" s="34" t="s">
        <v>28</v>
      </c>
      <c r="O109" s="81" t="s">
        <v>29</v>
      </c>
      <c r="P109" s="10" t="s">
        <v>1137</v>
      </c>
      <c r="R109" s="87">
        <v>38.960799999999999</v>
      </c>
      <c r="S109" s="34" t="s">
        <v>28</v>
      </c>
      <c r="T109" s="87" t="s">
        <v>976</v>
      </c>
      <c r="U109" s="10" t="s">
        <v>998</v>
      </c>
      <c r="W109" s="39">
        <v>205</v>
      </c>
      <c r="X109" s="36"/>
      <c r="Y109" s="10" t="s">
        <v>1118</v>
      </c>
      <c r="AA109" s="81">
        <v>12.1006</v>
      </c>
      <c r="AB109" s="34" t="s">
        <v>28</v>
      </c>
      <c r="AC109" s="10" t="s">
        <v>986</v>
      </c>
      <c r="AE109" s="81">
        <v>76.099999999999994</v>
      </c>
      <c r="AF109" s="36"/>
      <c r="AG109" s="81">
        <v>76.400000000000006</v>
      </c>
      <c r="AH109" s="36"/>
      <c r="AI109" s="87">
        <v>68.900000000000006</v>
      </c>
      <c r="AJ109" s="36"/>
      <c r="AK109" s="10" t="s">
        <v>33</v>
      </c>
      <c r="AL109" s="38"/>
      <c r="AM109" s="34">
        <v>4.1418453463142804</v>
      </c>
      <c r="AO109" s="87">
        <v>2.5833333333333335</v>
      </c>
      <c r="AP109" s="36"/>
      <c r="AQ109" s="84">
        <v>9.6166666666666671</v>
      </c>
      <c r="AR109" s="36"/>
      <c r="AS109" s="81">
        <v>4.25</v>
      </c>
      <c r="AT109" s="36"/>
      <c r="AU109" s="87">
        <v>20.25</v>
      </c>
      <c r="AW109" s="84">
        <v>11.940298507462686</v>
      </c>
      <c r="AX109" s="46"/>
      <c r="AY109" s="84">
        <v>88.059701492537314</v>
      </c>
      <c r="AZ109" s="36"/>
      <c r="BA109" s="83">
        <v>8800</v>
      </c>
    </row>
    <row r="110" spans="1:53" ht="15.75" customHeight="1" x14ac:dyDescent="0.2">
      <c r="A110" s="7" t="s">
        <v>237</v>
      </c>
      <c r="B110" s="7" t="s">
        <v>238</v>
      </c>
      <c r="D110" s="84">
        <v>5.2828999999999997</v>
      </c>
      <c r="E110" s="34" t="s">
        <v>28</v>
      </c>
      <c r="F110" s="84" t="s">
        <v>31</v>
      </c>
      <c r="G110" s="68" t="s">
        <v>993</v>
      </c>
      <c r="I110" s="85">
        <v>0.33865000000000001</v>
      </c>
      <c r="J110" s="34" t="s">
        <v>28</v>
      </c>
      <c r="K110" s="87" t="s">
        <v>976</v>
      </c>
      <c r="L110" s="35"/>
      <c r="M110" s="84">
        <v>6.2649999999999997</v>
      </c>
      <c r="N110" s="34" t="s">
        <v>30</v>
      </c>
      <c r="O110" s="81" t="s">
        <v>29</v>
      </c>
      <c r="P110" s="10" t="s">
        <v>1117</v>
      </c>
      <c r="R110" s="84">
        <v>16.272099999999998</v>
      </c>
      <c r="S110" s="34" t="s">
        <v>27</v>
      </c>
      <c r="T110" s="81" t="s">
        <v>29</v>
      </c>
      <c r="U110" s="10" t="s">
        <v>1063</v>
      </c>
      <c r="W110" s="39">
        <v>4</v>
      </c>
      <c r="X110" s="36"/>
      <c r="Y110" s="10" t="s">
        <v>1167</v>
      </c>
      <c r="AA110" s="84">
        <v>5.8418000000000001</v>
      </c>
      <c r="AB110" s="34" t="s">
        <v>28</v>
      </c>
      <c r="AC110" s="10" t="s">
        <v>1055</v>
      </c>
      <c r="AE110" s="34" t="s">
        <v>32</v>
      </c>
      <c r="AF110" s="36"/>
      <c r="AG110" s="34" t="s">
        <v>32</v>
      </c>
      <c r="AH110" s="36"/>
      <c r="AI110" s="34" t="s">
        <v>32</v>
      </c>
      <c r="AJ110" s="36"/>
      <c r="AK110" s="10" t="s">
        <v>33</v>
      </c>
      <c r="AL110" s="38"/>
      <c r="AM110" s="34">
        <v>1.849675656939</v>
      </c>
      <c r="AO110" s="84">
        <v>1.7</v>
      </c>
      <c r="AP110" s="36"/>
      <c r="AQ110" s="81">
        <v>11.55</v>
      </c>
      <c r="AR110" s="36"/>
      <c r="AS110" s="34" t="s">
        <v>32</v>
      </c>
      <c r="AT110" s="36"/>
      <c r="AU110" s="34" t="s">
        <v>32</v>
      </c>
      <c r="AW110" s="84">
        <v>10.78838174273859</v>
      </c>
      <c r="AX110" s="46"/>
      <c r="AY110" s="84">
        <v>89.211618257261421</v>
      </c>
      <c r="AZ110" s="36"/>
      <c r="BA110" s="86">
        <v>5600</v>
      </c>
    </row>
    <row r="111" spans="1:53" ht="15.75" customHeight="1" x14ac:dyDescent="0.2">
      <c r="A111" s="7" t="s">
        <v>239</v>
      </c>
      <c r="B111" s="7" t="s">
        <v>240</v>
      </c>
      <c r="D111" s="87">
        <v>11.8794</v>
      </c>
      <c r="E111" s="34" t="s">
        <v>28</v>
      </c>
      <c r="F111" s="81" t="s">
        <v>29</v>
      </c>
      <c r="G111" s="68" t="s">
        <v>1004</v>
      </c>
      <c r="I111" s="88">
        <v>0.98070000000000002</v>
      </c>
      <c r="J111" s="34" t="s">
        <v>28</v>
      </c>
      <c r="K111" s="87" t="s">
        <v>976</v>
      </c>
      <c r="L111" s="35"/>
      <c r="M111" s="87">
        <v>12.508599999999999</v>
      </c>
      <c r="N111" s="34" t="s">
        <v>28</v>
      </c>
      <c r="O111" s="87" t="s">
        <v>976</v>
      </c>
      <c r="P111" s="10" t="s">
        <v>994</v>
      </c>
      <c r="R111" s="81">
        <v>28.8474</v>
      </c>
      <c r="S111" s="34" t="s">
        <v>27</v>
      </c>
      <c r="T111" s="81" t="s">
        <v>29</v>
      </c>
      <c r="U111" s="10" t="s">
        <v>1067</v>
      </c>
      <c r="W111" s="39">
        <v>284</v>
      </c>
      <c r="X111" s="36"/>
      <c r="Y111" s="10" t="s">
        <v>1077</v>
      </c>
      <c r="AA111" s="81">
        <v>9.8071999999999999</v>
      </c>
      <c r="AB111" s="34" t="s">
        <v>30</v>
      </c>
      <c r="AC111" s="10" t="s">
        <v>1001</v>
      </c>
      <c r="AE111" s="34" t="s">
        <v>32</v>
      </c>
      <c r="AF111" s="36"/>
      <c r="AG111" s="34" t="s">
        <v>32</v>
      </c>
      <c r="AH111" s="36"/>
      <c r="AI111" s="34" t="s">
        <v>32</v>
      </c>
      <c r="AJ111" s="36"/>
      <c r="AK111" s="10" t="s">
        <v>33</v>
      </c>
      <c r="AL111" s="38"/>
      <c r="AM111" s="34">
        <v>0.92315842783825997</v>
      </c>
      <c r="AO111" s="84">
        <v>1.6333333333333333</v>
      </c>
      <c r="AP111" s="36"/>
      <c r="AQ111" s="87">
        <v>14.733333333333333</v>
      </c>
      <c r="AR111" s="36"/>
      <c r="AS111" s="81">
        <v>4.2333333333333334</v>
      </c>
      <c r="AT111" s="36"/>
      <c r="AU111" s="81">
        <v>18.066666666666666</v>
      </c>
      <c r="AW111" s="84">
        <v>14.09090909090909</v>
      </c>
      <c r="AX111" s="46"/>
      <c r="AY111" s="84">
        <v>85.909090909090907</v>
      </c>
      <c r="AZ111" s="36"/>
      <c r="BA111" s="89">
        <v>10900</v>
      </c>
    </row>
    <row r="112" spans="1:53" ht="15.75" customHeight="1" x14ac:dyDescent="0.2">
      <c r="A112" s="7" t="s">
        <v>241</v>
      </c>
      <c r="B112" s="7" t="s">
        <v>242</v>
      </c>
      <c r="D112" s="84">
        <v>8.7482000000000006</v>
      </c>
      <c r="E112" s="34" t="s">
        <v>28</v>
      </c>
      <c r="F112" s="81" t="s">
        <v>29</v>
      </c>
      <c r="G112" s="68" t="s">
        <v>148</v>
      </c>
      <c r="I112" s="82">
        <v>0.57396999999999998</v>
      </c>
      <c r="J112" s="34" t="s">
        <v>27</v>
      </c>
      <c r="K112" s="81" t="s">
        <v>29</v>
      </c>
      <c r="L112" s="35"/>
      <c r="M112" s="87">
        <v>10.308299999999999</v>
      </c>
      <c r="N112" s="34" t="s">
        <v>28</v>
      </c>
      <c r="O112" s="81" t="s">
        <v>29</v>
      </c>
      <c r="P112" s="10" t="s">
        <v>1005</v>
      </c>
      <c r="R112" s="87">
        <v>33.679099999999998</v>
      </c>
      <c r="S112" s="34" t="s">
        <v>27</v>
      </c>
      <c r="T112" s="81" t="s">
        <v>29</v>
      </c>
      <c r="U112" s="10" t="s">
        <v>1089</v>
      </c>
      <c r="W112" s="71">
        <v>175</v>
      </c>
      <c r="X112" s="36"/>
      <c r="Y112" s="10" t="s">
        <v>1077</v>
      </c>
      <c r="AA112" s="87">
        <v>13.7521</v>
      </c>
      <c r="AB112" s="34" t="s">
        <v>30</v>
      </c>
      <c r="AC112" s="10" t="s">
        <v>991</v>
      </c>
      <c r="AE112" s="87">
        <v>64.2</v>
      </c>
      <c r="AF112" s="36"/>
      <c r="AG112" s="87">
        <v>59</v>
      </c>
      <c r="AH112" s="36"/>
      <c r="AI112" s="87">
        <v>67.2</v>
      </c>
      <c r="AJ112" s="36"/>
      <c r="AK112" s="10" t="s">
        <v>33</v>
      </c>
      <c r="AL112" s="38"/>
      <c r="AM112" s="34">
        <v>2.2711527920790102</v>
      </c>
      <c r="AO112" s="81">
        <v>2.0666666666666669</v>
      </c>
      <c r="AP112" s="36"/>
      <c r="AQ112" s="84">
        <v>10.833333333333334</v>
      </c>
      <c r="AR112" s="36"/>
      <c r="AS112" s="81">
        <v>4.1500000000000004</v>
      </c>
      <c r="AT112" s="36"/>
      <c r="AU112" s="81">
        <v>15.633333333333333</v>
      </c>
      <c r="AW112" s="81">
        <v>5.343511450381679</v>
      </c>
      <c r="AX112" s="46"/>
      <c r="AY112" s="81">
        <v>94.656488549618317</v>
      </c>
      <c r="AZ112" s="36"/>
      <c r="BA112" s="83">
        <v>8200</v>
      </c>
    </row>
    <row r="113" spans="1:53" ht="15.75" customHeight="1" x14ac:dyDescent="0.2">
      <c r="A113" s="7" t="s">
        <v>243</v>
      </c>
      <c r="B113" s="7" t="s">
        <v>244</v>
      </c>
      <c r="D113" s="87">
        <v>13.809200000000001</v>
      </c>
      <c r="E113" s="34" t="s">
        <v>28</v>
      </c>
      <c r="F113" s="87" t="s">
        <v>976</v>
      </c>
      <c r="G113" s="68" t="s">
        <v>1110</v>
      </c>
      <c r="I113" s="82">
        <v>0.55291999999999997</v>
      </c>
      <c r="J113" s="34" t="s">
        <v>27</v>
      </c>
      <c r="K113" s="81" t="s">
        <v>29</v>
      </c>
      <c r="L113" s="35"/>
      <c r="M113" s="81">
        <v>8.3628999999999998</v>
      </c>
      <c r="N113" s="34" t="s">
        <v>28</v>
      </c>
      <c r="O113" s="84" t="s">
        <v>31</v>
      </c>
      <c r="P113" s="10" t="s">
        <v>980</v>
      </c>
      <c r="R113" s="87">
        <v>37.999499999999998</v>
      </c>
      <c r="S113" s="34" t="s">
        <v>28</v>
      </c>
      <c r="T113" s="87" t="s">
        <v>976</v>
      </c>
      <c r="U113" s="10" t="s">
        <v>1023</v>
      </c>
      <c r="W113" s="39">
        <v>269</v>
      </c>
      <c r="X113" s="36"/>
      <c r="Y113" s="10" t="s">
        <v>1078</v>
      </c>
      <c r="AA113" s="81">
        <v>10.118600000000001</v>
      </c>
      <c r="AB113" s="34" t="s">
        <v>28</v>
      </c>
      <c r="AC113" s="10" t="s">
        <v>1015</v>
      </c>
      <c r="AE113" s="34" t="s">
        <v>32</v>
      </c>
      <c r="AF113" s="36"/>
      <c r="AG113" s="34" t="s">
        <v>32</v>
      </c>
      <c r="AH113" s="36"/>
      <c r="AI113" s="34" t="s">
        <v>32</v>
      </c>
      <c r="AJ113" s="36"/>
      <c r="AK113" s="10" t="s">
        <v>33</v>
      </c>
      <c r="AL113" s="38"/>
      <c r="AM113" s="34">
        <v>1.4376143759304301</v>
      </c>
      <c r="AO113" s="81">
        <v>2.4833333333333334</v>
      </c>
      <c r="AP113" s="36"/>
      <c r="AQ113" s="81">
        <v>12.366666666666667</v>
      </c>
      <c r="AR113" s="36"/>
      <c r="AS113" s="81">
        <v>4.4666666666666668</v>
      </c>
      <c r="AT113" s="36"/>
      <c r="AU113" s="84">
        <v>12.516666666666667</v>
      </c>
      <c r="AW113" s="81">
        <v>5.6962025316455698</v>
      </c>
      <c r="AX113" s="46"/>
      <c r="AY113" s="81">
        <v>94.303797468354432</v>
      </c>
      <c r="AZ113" s="36"/>
      <c r="BA113" s="89">
        <v>10800</v>
      </c>
    </row>
    <row r="114" spans="1:53" ht="15.75" customHeight="1" x14ac:dyDescent="0.2">
      <c r="A114" s="7" t="s">
        <v>245</v>
      </c>
      <c r="B114" s="7" t="s">
        <v>246</v>
      </c>
      <c r="D114" s="81">
        <v>10.753399999999999</v>
      </c>
      <c r="E114" s="34" t="s">
        <v>28</v>
      </c>
      <c r="F114" s="81" t="s">
        <v>29</v>
      </c>
      <c r="G114" s="68" t="s">
        <v>979</v>
      </c>
      <c r="I114" s="82">
        <v>0.52242999999999995</v>
      </c>
      <c r="J114" s="34" t="s">
        <v>28</v>
      </c>
      <c r="K114" s="81" t="s">
        <v>29</v>
      </c>
      <c r="L114" s="35"/>
      <c r="M114" s="84">
        <v>6.6391999999999998</v>
      </c>
      <c r="N114" s="34" t="s">
        <v>30</v>
      </c>
      <c r="O114" s="81" t="s">
        <v>29</v>
      </c>
      <c r="P114" s="10" t="s">
        <v>1057</v>
      </c>
      <c r="R114" s="84">
        <v>12.103</v>
      </c>
      <c r="S114" s="34" t="s">
        <v>27</v>
      </c>
      <c r="T114" s="84" t="s">
        <v>31</v>
      </c>
      <c r="U114" s="10" t="s">
        <v>1082</v>
      </c>
      <c r="W114" s="39">
        <v>76</v>
      </c>
      <c r="X114" s="36"/>
      <c r="Y114" s="10" t="s">
        <v>1079</v>
      </c>
      <c r="AA114" s="84">
        <v>4.0488999999999997</v>
      </c>
      <c r="AB114" s="34" t="s">
        <v>28</v>
      </c>
      <c r="AC114" s="10" t="s">
        <v>986</v>
      </c>
      <c r="AE114" s="84">
        <v>90.6</v>
      </c>
      <c r="AF114" s="36"/>
      <c r="AG114" s="84">
        <v>89.5</v>
      </c>
      <c r="AH114" s="36"/>
      <c r="AI114" s="84">
        <v>81.099999999999994</v>
      </c>
      <c r="AJ114" s="36"/>
      <c r="AK114" s="10" t="s">
        <v>33</v>
      </c>
      <c r="AL114" s="38"/>
      <c r="AM114" s="34">
        <v>1.91810721535706</v>
      </c>
      <c r="AO114" s="81">
        <v>2.0666666666666669</v>
      </c>
      <c r="AP114" s="36"/>
      <c r="AQ114" s="87">
        <v>17.399999999999999</v>
      </c>
      <c r="AR114" s="36"/>
      <c r="AS114" s="87">
        <v>4.916666666666667</v>
      </c>
      <c r="AT114" s="36"/>
      <c r="AU114" s="87">
        <v>23.433333333333334</v>
      </c>
      <c r="AW114" s="84">
        <v>13.157894736842104</v>
      </c>
      <c r="AX114" s="46"/>
      <c r="AY114" s="84">
        <v>86.842105263157904</v>
      </c>
      <c r="AZ114" s="36"/>
      <c r="BA114" s="83">
        <v>9200</v>
      </c>
    </row>
    <row r="115" spans="1:53" ht="15.75" customHeight="1" x14ac:dyDescent="0.2">
      <c r="A115" s="7" t="s">
        <v>247</v>
      </c>
      <c r="B115" s="7" t="s">
        <v>248</v>
      </c>
      <c r="D115" s="84">
        <v>8.4979999999999993</v>
      </c>
      <c r="E115" s="34" t="s">
        <v>28</v>
      </c>
      <c r="F115" s="84" t="s">
        <v>31</v>
      </c>
      <c r="G115" s="68" t="s">
        <v>977</v>
      </c>
      <c r="I115" s="82">
        <v>0.39106000000000002</v>
      </c>
      <c r="J115" s="34" t="s">
        <v>27</v>
      </c>
      <c r="K115" s="81" t="s">
        <v>29</v>
      </c>
      <c r="L115" s="35"/>
      <c r="M115" s="87">
        <v>14.2135</v>
      </c>
      <c r="N115" s="34" t="s">
        <v>28</v>
      </c>
      <c r="O115" s="87" t="s">
        <v>976</v>
      </c>
      <c r="P115" s="10" t="s">
        <v>1019</v>
      </c>
      <c r="R115" s="87">
        <v>36.112900000000003</v>
      </c>
      <c r="S115" s="34" t="s">
        <v>30</v>
      </c>
      <c r="T115" s="87" t="s">
        <v>976</v>
      </c>
      <c r="U115" s="10" t="s">
        <v>1012</v>
      </c>
      <c r="W115" s="71">
        <v>194</v>
      </c>
      <c r="X115" s="36"/>
      <c r="Y115" s="10" t="s">
        <v>1113</v>
      </c>
      <c r="AA115" s="87">
        <v>13.221</v>
      </c>
      <c r="AB115" s="34" t="s">
        <v>30</v>
      </c>
      <c r="AC115" s="10" t="s">
        <v>987</v>
      </c>
      <c r="AE115" s="87">
        <v>65.7</v>
      </c>
      <c r="AF115" s="36"/>
      <c r="AG115" s="87">
        <v>68.2</v>
      </c>
      <c r="AH115" s="36"/>
      <c r="AI115" s="81">
        <v>72.5</v>
      </c>
      <c r="AJ115" s="36"/>
      <c r="AK115" s="10" t="s">
        <v>33</v>
      </c>
      <c r="AL115" s="38"/>
      <c r="AM115" s="34">
        <v>0.49735746364624001</v>
      </c>
      <c r="AO115" s="81">
        <v>2.3333333333333335</v>
      </c>
      <c r="AP115" s="36"/>
      <c r="AQ115" s="84">
        <v>10.583333333333334</v>
      </c>
      <c r="AR115" s="36"/>
      <c r="AS115" s="84">
        <v>3.9666666666666668</v>
      </c>
      <c r="AT115" s="36"/>
      <c r="AU115" s="84">
        <v>12.883333333333333</v>
      </c>
      <c r="AW115" s="81">
        <v>5.3672316384180787</v>
      </c>
      <c r="AX115" s="46"/>
      <c r="AY115" s="81">
        <v>94.632768361581924</v>
      </c>
      <c r="AZ115" s="36"/>
      <c r="BA115" s="86">
        <v>7400</v>
      </c>
    </row>
    <row r="116" spans="1:53" ht="15.75" customHeight="1" x14ac:dyDescent="0.2">
      <c r="A116" s="7" t="s">
        <v>249</v>
      </c>
      <c r="B116" s="7" t="s">
        <v>250</v>
      </c>
      <c r="D116" s="84">
        <v>8.4403000000000006</v>
      </c>
      <c r="E116" s="34" t="s">
        <v>28</v>
      </c>
      <c r="F116" s="81" t="s">
        <v>29</v>
      </c>
      <c r="G116" s="68" t="s">
        <v>997</v>
      </c>
      <c r="I116" s="85">
        <v>0.23044000000000001</v>
      </c>
      <c r="J116" s="34" t="s">
        <v>28</v>
      </c>
      <c r="K116" s="81" t="s">
        <v>29</v>
      </c>
      <c r="L116" s="35"/>
      <c r="M116" s="84">
        <v>5.1555999999999997</v>
      </c>
      <c r="N116" s="34" t="s">
        <v>30</v>
      </c>
      <c r="O116" s="81" t="s">
        <v>29</v>
      </c>
      <c r="P116" s="10" t="s">
        <v>1026</v>
      </c>
      <c r="R116" s="84">
        <v>19.2944</v>
      </c>
      <c r="S116" s="34" t="s">
        <v>27</v>
      </c>
      <c r="T116" s="81" t="s">
        <v>29</v>
      </c>
      <c r="U116" s="10" t="s">
        <v>1075</v>
      </c>
      <c r="W116" s="39">
        <v>16</v>
      </c>
      <c r="X116" s="36"/>
      <c r="Y116" s="10" t="s">
        <v>1078</v>
      </c>
      <c r="AA116" s="81">
        <v>8.3466000000000005</v>
      </c>
      <c r="AB116" s="34" t="s">
        <v>30</v>
      </c>
      <c r="AC116" s="10" t="s">
        <v>997</v>
      </c>
      <c r="AE116" s="84">
        <v>87.1</v>
      </c>
      <c r="AF116" s="36"/>
      <c r="AG116" s="81">
        <v>81.3</v>
      </c>
      <c r="AH116" s="36"/>
      <c r="AI116" s="81">
        <v>76.8</v>
      </c>
      <c r="AJ116" s="36"/>
      <c r="AK116" s="10" t="s">
        <v>33</v>
      </c>
      <c r="AL116" s="38"/>
      <c r="AM116" s="34">
        <v>0.55428248190365004</v>
      </c>
      <c r="AO116" s="81">
        <v>2.3833333333333333</v>
      </c>
      <c r="AP116" s="36"/>
      <c r="AQ116" s="81">
        <v>13.1</v>
      </c>
      <c r="AR116" s="36"/>
      <c r="AS116" s="81">
        <v>4.2333333333333334</v>
      </c>
      <c r="AT116" s="36"/>
      <c r="AU116" s="81">
        <v>16.116666666666667</v>
      </c>
      <c r="AW116" s="87">
        <v>3.8917089678511001</v>
      </c>
      <c r="AX116" s="46"/>
      <c r="AY116" s="87">
        <v>96.108291032148898</v>
      </c>
      <c r="AZ116" s="36"/>
      <c r="BA116" s="86">
        <v>6200</v>
      </c>
    </row>
    <row r="117" spans="1:53" ht="15.75" customHeight="1" x14ac:dyDescent="0.2">
      <c r="A117" s="7" t="s">
        <v>251</v>
      </c>
      <c r="B117" s="7" t="s">
        <v>252</v>
      </c>
      <c r="D117" s="81">
        <v>11.1808</v>
      </c>
      <c r="E117" s="34" t="s">
        <v>28</v>
      </c>
      <c r="F117" s="87" t="s">
        <v>976</v>
      </c>
      <c r="G117" s="68" t="s">
        <v>1040</v>
      </c>
      <c r="I117" s="85">
        <v>0.15212000000000001</v>
      </c>
      <c r="J117" s="34" t="s">
        <v>27</v>
      </c>
      <c r="K117" s="84" t="s">
        <v>31</v>
      </c>
      <c r="L117" s="35"/>
      <c r="M117" s="84">
        <v>6.6932999999999998</v>
      </c>
      <c r="N117" s="34" t="s">
        <v>27</v>
      </c>
      <c r="O117" s="84" t="s">
        <v>31</v>
      </c>
      <c r="P117" s="10" t="s">
        <v>1026</v>
      </c>
      <c r="R117" s="84">
        <v>14.5655</v>
      </c>
      <c r="S117" s="34" t="s">
        <v>27</v>
      </c>
      <c r="T117" s="84" t="s">
        <v>31</v>
      </c>
      <c r="U117" s="10" t="s">
        <v>1096</v>
      </c>
      <c r="W117" s="71">
        <v>36</v>
      </c>
      <c r="X117" s="36"/>
      <c r="Y117" s="10" t="s">
        <v>1178</v>
      </c>
      <c r="AA117" s="81">
        <v>9.2035999999999998</v>
      </c>
      <c r="AB117" s="34" t="s">
        <v>28</v>
      </c>
      <c r="AC117" s="10" t="s">
        <v>1022</v>
      </c>
      <c r="AE117" s="34" t="s">
        <v>32</v>
      </c>
      <c r="AF117" s="36"/>
      <c r="AG117" s="34" t="s">
        <v>32</v>
      </c>
      <c r="AH117" s="36"/>
      <c r="AI117" s="34" t="s">
        <v>32</v>
      </c>
      <c r="AJ117" s="36"/>
      <c r="AK117" s="10" t="s">
        <v>33</v>
      </c>
      <c r="AL117" s="38"/>
      <c r="AM117" s="34">
        <v>0.83707722099230997</v>
      </c>
      <c r="AO117" s="81">
        <v>2.5333333333333332</v>
      </c>
      <c r="AP117" s="36"/>
      <c r="AQ117" s="81">
        <v>14.416666666666666</v>
      </c>
      <c r="AR117" s="36"/>
      <c r="AS117" s="34" t="s">
        <v>32</v>
      </c>
      <c r="AT117" s="36"/>
      <c r="AU117" s="34" t="s">
        <v>32</v>
      </c>
      <c r="AW117" s="81">
        <v>5.6034482758620694</v>
      </c>
      <c r="AX117" s="46"/>
      <c r="AY117" s="81">
        <v>94.396551724137936</v>
      </c>
      <c r="AZ117" s="36"/>
      <c r="BA117" s="83">
        <v>9800</v>
      </c>
    </row>
    <row r="118" spans="1:53" ht="15.75" customHeight="1" x14ac:dyDescent="0.2">
      <c r="A118" s="7" t="s">
        <v>253</v>
      </c>
      <c r="B118" s="7" t="s">
        <v>254</v>
      </c>
      <c r="D118" s="81">
        <v>9.2042000000000002</v>
      </c>
      <c r="E118" s="34" t="s">
        <v>28</v>
      </c>
      <c r="F118" s="81" t="s">
        <v>29</v>
      </c>
      <c r="G118" s="68" t="s">
        <v>996</v>
      </c>
      <c r="I118" s="85">
        <v>0.36014000000000002</v>
      </c>
      <c r="J118" s="34" t="s">
        <v>28</v>
      </c>
      <c r="K118" s="81" t="s">
        <v>29</v>
      </c>
      <c r="L118" s="35"/>
      <c r="M118" s="84">
        <v>6.0461</v>
      </c>
      <c r="N118" s="34" t="s">
        <v>28</v>
      </c>
      <c r="O118" s="81" t="s">
        <v>29</v>
      </c>
      <c r="P118" s="10" t="s">
        <v>1047</v>
      </c>
      <c r="R118" s="87">
        <v>37.232500000000002</v>
      </c>
      <c r="S118" s="34" t="s">
        <v>27</v>
      </c>
      <c r="T118" s="87" t="s">
        <v>976</v>
      </c>
      <c r="U118" s="10" t="s">
        <v>992</v>
      </c>
      <c r="W118" s="39">
        <v>71</v>
      </c>
      <c r="X118" s="36"/>
      <c r="Y118" s="10" t="s">
        <v>1106</v>
      </c>
      <c r="AA118" s="84">
        <v>6.0392000000000001</v>
      </c>
      <c r="AB118" s="34" t="s">
        <v>27</v>
      </c>
      <c r="AC118" s="10" t="s">
        <v>1080</v>
      </c>
      <c r="AE118" s="34" t="s">
        <v>32</v>
      </c>
      <c r="AF118" s="36"/>
      <c r="AG118" s="34" t="s">
        <v>32</v>
      </c>
      <c r="AH118" s="36"/>
      <c r="AI118" s="34" t="s">
        <v>32</v>
      </c>
      <c r="AJ118" s="36"/>
      <c r="AK118" s="10" t="s">
        <v>33</v>
      </c>
      <c r="AL118" s="41"/>
      <c r="AM118" s="34">
        <v>0.85998844237146999</v>
      </c>
      <c r="AO118" s="81">
        <v>2.1166666666666667</v>
      </c>
      <c r="AP118" s="36"/>
      <c r="AQ118" s="84">
        <v>10.783333333333333</v>
      </c>
      <c r="AR118" s="36"/>
      <c r="AS118" s="84">
        <v>4.1166666666666663</v>
      </c>
      <c r="AT118" s="36"/>
      <c r="AU118" s="84">
        <v>14.833333333333334</v>
      </c>
      <c r="AW118" s="81">
        <v>6.4285714285714279</v>
      </c>
      <c r="AX118" s="46"/>
      <c r="AY118" s="81">
        <v>93.571428571428569</v>
      </c>
      <c r="AZ118" s="36"/>
      <c r="BA118" s="86">
        <v>6900</v>
      </c>
    </row>
    <row r="119" spans="1:53" ht="15.75" customHeight="1" x14ac:dyDescent="0.2">
      <c r="A119" s="7" t="s">
        <v>255</v>
      </c>
      <c r="B119" s="7" t="s">
        <v>256</v>
      </c>
      <c r="D119" s="84">
        <v>6.7126999999999999</v>
      </c>
      <c r="E119" s="34" t="s">
        <v>28</v>
      </c>
      <c r="F119" s="84" t="s">
        <v>31</v>
      </c>
      <c r="G119" s="68" t="s">
        <v>996</v>
      </c>
      <c r="I119" s="85">
        <v>0.20654</v>
      </c>
      <c r="J119" s="34" t="s">
        <v>27</v>
      </c>
      <c r="K119" s="84" t="s">
        <v>31</v>
      </c>
      <c r="L119" s="35"/>
      <c r="M119" s="81">
        <v>6.7643000000000004</v>
      </c>
      <c r="N119" s="34" t="s">
        <v>27</v>
      </c>
      <c r="O119" s="87" t="s">
        <v>976</v>
      </c>
      <c r="P119" s="10" t="s">
        <v>989</v>
      </c>
      <c r="R119" s="81">
        <v>29.638999999999999</v>
      </c>
      <c r="S119" s="34" t="s">
        <v>28</v>
      </c>
      <c r="T119" s="87" t="s">
        <v>976</v>
      </c>
      <c r="U119" s="10" t="s">
        <v>1027</v>
      </c>
      <c r="W119" s="39">
        <v>13</v>
      </c>
      <c r="X119" s="36"/>
      <c r="Y119" s="10" t="s">
        <v>1103</v>
      </c>
      <c r="AA119" s="81">
        <v>8.5097000000000005</v>
      </c>
      <c r="AB119" s="34" t="s">
        <v>28</v>
      </c>
      <c r="AC119" s="10" t="s">
        <v>984</v>
      </c>
      <c r="AE119" s="81">
        <v>81.3</v>
      </c>
      <c r="AF119" s="36"/>
      <c r="AG119" s="81">
        <v>83.9</v>
      </c>
      <c r="AH119" s="36"/>
      <c r="AI119" s="81">
        <v>72.400000000000006</v>
      </c>
      <c r="AJ119" s="36"/>
      <c r="AK119" s="10" t="s">
        <v>33</v>
      </c>
      <c r="AL119" s="38"/>
      <c r="AM119" s="34">
        <v>1.28134585261821</v>
      </c>
      <c r="AO119" s="81">
        <v>2.2999999999999998</v>
      </c>
      <c r="AP119" s="36"/>
      <c r="AQ119" s="84">
        <v>8.65</v>
      </c>
      <c r="AR119" s="36"/>
      <c r="AS119" s="81">
        <v>4.3499999999999996</v>
      </c>
      <c r="AT119" s="36"/>
      <c r="AU119" s="81">
        <v>17.600000000000001</v>
      </c>
      <c r="AW119" s="81">
        <v>9.4629156010230187</v>
      </c>
      <c r="AX119" s="46"/>
      <c r="AY119" s="81">
        <v>90.537084398976987</v>
      </c>
      <c r="AZ119" s="36"/>
      <c r="BA119" s="86">
        <v>5500</v>
      </c>
    </row>
    <row r="120" spans="1:53" ht="15.75" customHeight="1" x14ac:dyDescent="0.2">
      <c r="A120" s="7" t="s">
        <v>257</v>
      </c>
      <c r="B120" s="7" t="s">
        <v>258</v>
      </c>
      <c r="D120" s="87">
        <v>12.1395</v>
      </c>
      <c r="E120" s="34" t="s">
        <v>28</v>
      </c>
      <c r="F120" s="87" t="s">
        <v>976</v>
      </c>
      <c r="G120" s="68" t="s">
        <v>987</v>
      </c>
      <c r="I120" s="82">
        <v>0.54890000000000005</v>
      </c>
      <c r="J120" s="34" t="s">
        <v>28</v>
      </c>
      <c r="K120" s="87" t="s">
        <v>976</v>
      </c>
      <c r="L120" s="35"/>
      <c r="M120" s="87">
        <v>11.501300000000001</v>
      </c>
      <c r="N120" s="34" t="s">
        <v>30</v>
      </c>
      <c r="O120" s="81" t="s">
        <v>29</v>
      </c>
      <c r="P120" s="10" t="s">
        <v>1167</v>
      </c>
      <c r="R120" s="87">
        <v>34.874099999999999</v>
      </c>
      <c r="S120" s="34" t="s">
        <v>30</v>
      </c>
      <c r="T120" s="81" t="s">
        <v>29</v>
      </c>
      <c r="U120" s="10" t="s">
        <v>1014</v>
      </c>
      <c r="W120" s="39">
        <v>278</v>
      </c>
      <c r="X120" s="36"/>
      <c r="Y120" s="10" t="s">
        <v>1025</v>
      </c>
      <c r="AA120" s="87">
        <v>14.1821</v>
      </c>
      <c r="AB120" s="34" t="s">
        <v>28</v>
      </c>
      <c r="AC120" s="10" t="s">
        <v>1132</v>
      </c>
      <c r="AE120" s="87">
        <v>59.6</v>
      </c>
      <c r="AF120" s="36"/>
      <c r="AG120" s="87">
        <v>63.2</v>
      </c>
      <c r="AH120" s="36"/>
      <c r="AI120" s="87">
        <v>68.3</v>
      </c>
      <c r="AJ120" s="36"/>
      <c r="AK120" s="10" t="s">
        <v>33</v>
      </c>
      <c r="AL120" s="38"/>
      <c r="AM120" s="34">
        <v>0.39580971683149002</v>
      </c>
      <c r="AO120" s="81">
        <v>2.4</v>
      </c>
      <c r="AP120" s="36"/>
      <c r="AQ120" s="81">
        <v>11.783333333333333</v>
      </c>
      <c r="AR120" s="36"/>
      <c r="AS120" s="34" t="s">
        <v>32</v>
      </c>
      <c r="AT120" s="36"/>
      <c r="AU120" s="34" t="s">
        <v>32</v>
      </c>
      <c r="AW120" s="81">
        <v>5.6034482758620694</v>
      </c>
      <c r="AX120" s="46"/>
      <c r="AY120" s="81">
        <v>94.396551724137936</v>
      </c>
      <c r="AZ120" s="36"/>
      <c r="BA120" s="83">
        <v>9400</v>
      </c>
    </row>
    <row r="121" spans="1:53" ht="15.75" customHeight="1" x14ac:dyDescent="0.2">
      <c r="A121" s="7" t="s">
        <v>259</v>
      </c>
      <c r="B121" s="7" t="s">
        <v>260</v>
      </c>
      <c r="D121" s="81">
        <v>10.3345</v>
      </c>
      <c r="E121" s="34" t="s">
        <v>28</v>
      </c>
      <c r="F121" s="81" t="s">
        <v>29</v>
      </c>
      <c r="G121" s="68" t="s">
        <v>1004</v>
      </c>
      <c r="I121" s="82">
        <v>0.48185</v>
      </c>
      <c r="J121" s="34" t="s">
        <v>27</v>
      </c>
      <c r="K121" s="84" t="s">
        <v>31</v>
      </c>
      <c r="L121" s="35"/>
      <c r="M121" s="81">
        <v>6.7586000000000004</v>
      </c>
      <c r="N121" s="34" t="s">
        <v>28</v>
      </c>
      <c r="O121" s="81" t="s">
        <v>29</v>
      </c>
      <c r="P121" s="10" t="s">
        <v>1047</v>
      </c>
      <c r="R121" s="81">
        <v>29.811599999999999</v>
      </c>
      <c r="S121" s="34" t="s">
        <v>27</v>
      </c>
      <c r="T121" s="87" t="s">
        <v>976</v>
      </c>
      <c r="U121" s="10" t="s">
        <v>1084</v>
      </c>
      <c r="W121" s="71">
        <v>134</v>
      </c>
      <c r="X121" s="36"/>
      <c r="Y121" s="10" t="s">
        <v>1078</v>
      </c>
      <c r="AA121" s="81">
        <v>10.423400000000001</v>
      </c>
      <c r="AB121" s="34" t="s">
        <v>30</v>
      </c>
      <c r="AC121" s="10" t="s">
        <v>1031</v>
      </c>
      <c r="AE121" s="34" t="s">
        <v>32</v>
      </c>
      <c r="AF121" s="36"/>
      <c r="AG121" s="34" t="s">
        <v>32</v>
      </c>
      <c r="AH121" s="36"/>
      <c r="AI121" s="34" t="s">
        <v>32</v>
      </c>
      <c r="AJ121" s="36"/>
      <c r="AK121" s="10" t="s">
        <v>33</v>
      </c>
      <c r="AL121" s="38"/>
      <c r="AM121" s="34">
        <v>1.4949577896583099</v>
      </c>
      <c r="AO121" s="84">
        <v>1.8166666666666667</v>
      </c>
      <c r="AP121" s="36"/>
      <c r="AQ121" s="84">
        <v>9.5</v>
      </c>
      <c r="AR121" s="36"/>
      <c r="AS121" s="84">
        <v>3.9833333333333334</v>
      </c>
      <c r="AT121" s="36"/>
      <c r="AU121" s="81">
        <v>18.033333333333335</v>
      </c>
      <c r="AW121" s="81">
        <v>7.6923076923076925</v>
      </c>
      <c r="AX121" s="46"/>
      <c r="AY121" s="81">
        <v>92.307692307692307</v>
      </c>
      <c r="AZ121" s="36"/>
      <c r="BA121" s="83">
        <v>9100</v>
      </c>
    </row>
    <row r="122" spans="1:53" ht="15.75" customHeight="1" x14ac:dyDescent="0.2">
      <c r="A122" s="7" t="s">
        <v>261</v>
      </c>
      <c r="B122" s="7" t="s">
        <v>262</v>
      </c>
      <c r="D122" s="84">
        <v>7.6181000000000001</v>
      </c>
      <c r="E122" s="34" t="s">
        <v>28</v>
      </c>
      <c r="F122" s="81" t="s">
        <v>29</v>
      </c>
      <c r="G122" s="68" t="s">
        <v>1083</v>
      </c>
      <c r="I122" s="88">
        <v>0.66525000000000001</v>
      </c>
      <c r="J122" s="34" t="s">
        <v>28</v>
      </c>
      <c r="K122" s="87" t="s">
        <v>976</v>
      </c>
      <c r="L122" s="35"/>
      <c r="M122" s="87">
        <v>12.3035</v>
      </c>
      <c r="N122" s="34" t="s">
        <v>28</v>
      </c>
      <c r="O122" s="81" t="s">
        <v>29</v>
      </c>
      <c r="P122" s="10" t="s">
        <v>1047</v>
      </c>
      <c r="R122" s="87">
        <v>45.479900000000001</v>
      </c>
      <c r="S122" s="34" t="s">
        <v>28</v>
      </c>
      <c r="T122" s="81" t="s">
        <v>29</v>
      </c>
      <c r="U122" s="10" t="s">
        <v>1079</v>
      </c>
      <c r="W122" s="71">
        <v>158</v>
      </c>
      <c r="X122" s="36"/>
      <c r="Y122" s="10" t="s">
        <v>1023</v>
      </c>
      <c r="AA122" s="87">
        <v>12.5754</v>
      </c>
      <c r="AB122" s="34" t="s">
        <v>28</v>
      </c>
      <c r="AC122" s="10" t="s">
        <v>993</v>
      </c>
      <c r="AE122" s="81">
        <v>73.400000000000006</v>
      </c>
      <c r="AF122" s="36"/>
      <c r="AG122" s="81">
        <v>75.3</v>
      </c>
      <c r="AH122" s="36"/>
      <c r="AI122" s="81">
        <v>78.3</v>
      </c>
      <c r="AJ122" s="36"/>
      <c r="AK122" s="10" t="s">
        <v>33</v>
      </c>
      <c r="AL122" s="38"/>
      <c r="AM122" s="34">
        <v>1.2523765842391901</v>
      </c>
      <c r="AO122" s="81">
        <v>2.3166666666666669</v>
      </c>
      <c r="AP122" s="36"/>
      <c r="AQ122" s="84">
        <v>9.35</v>
      </c>
      <c r="AR122" s="36"/>
      <c r="AS122" s="81">
        <v>4.3166666666666664</v>
      </c>
      <c r="AT122" s="36"/>
      <c r="AU122" s="84">
        <v>14.166666666666666</v>
      </c>
      <c r="AW122" s="84">
        <v>11.627906976744185</v>
      </c>
      <c r="AX122" s="46"/>
      <c r="AY122" s="84">
        <v>88.372093023255815</v>
      </c>
      <c r="AZ122" s="36"/>
      <c r="BA122" s="86">
        <v>7500</v>
      </c>
    </row>
    <row r="123" spans="1:53" ht="15.75" customHeight="1" x14ac:dyDescent="0.2">
      <c r="A123" s="7" t="s">
        <v>263</v>
      </c>
      <c r="B123" s="7" t="s">
        <v>264</v>
      </c>
      <c r="D123" s="87">
        <v>11.5947</v>
      </c>
      <c r="E123" s="34" t="s">
        <v>28</v>
      </c>
      <c r="F123" s="81" t="s">
        <v>29</v>
      </c>
      <c r="G123" s="68" t="s">
        <v>1015</v>
      </c>
      <c r="I123" s="82">
        <v>0.59460000000000002</v>
      </c>
      <c r="J123" s="34" t="s">
        <v>28</v>
      </c>
      <c r="K123" s="81" t="s">
        <v>29</v>
      </c>
      <c r="L123" s="35"/>
      <c r="M123" s="81">
        <v>9.0974000000000004</v>
      </c>
      <c r="N123" s="34" t="s">
        <v>27</v>
      </c>
      <c r="O123" s="81" t="s">
        <v>29</v>
      </c>
      <c r="P123" s="10" t="s">
        <v>1059</v>
      </c>
      <c r="R123" s="87">
        <v>31.6922</v>
      </c>
      <c r="S123" s="34" t="s">
        <v>30</v>
      </c>
      <c r="T123" s="87" t="s">
        <v>976</v>
      </c>
      <c r="U123" s="10" t="s">
        <v>986</v>
      </c>
      <c r="W123" s="39">
        <v>249</v>
      </c>
      <c r="X123" s="36"/>
      <c r="Y123" s="10" t="s">
        <v>968</v>
      </c>
      <c r="AA123" s="87">
        <v>15.995699999999999</v>
      </c>
      <c r="AB123" s="34" t="s">
        <v>30</v>
      </c>
      <c r="AC123" s="10" t="s">
        <v>1193</v>
      </c>
      <c r="AE123" s="34" t="s">
        <v>32</v>
      </c>
      <c r="AF123" s="36"/>
      <c r="AG123" s="34" t="s">
        <v>32</v>
      </c>
      <c r="AH123" s="36"/>
      <c r="AI123" s="34" t="s">
        <v>32</v>
      </c>
      <c r="AJ123" s="36"/>
      <c r="AK123" s="10" t="s">
        <v>33</v>
      </c>
      <c r="AL123" s="38"/>
      <c r="AM123" s="34">
        <v>1.1286131116112701</v>
      </c>
      <c r="AO123" s="87">
        <v>2.75</v>
      </c>
      <c r="AP123" s="36"/>
      <c r="AQ123" s="81">
        <v>13.3</v>
      </c>
      <c r="AR123" s="36"/>
      <c r="AS123" s="84">
        <v>3.8666666666666667</v>
      </c>
      <c r="AT123" s="36"/>
      <c r="AU123" s="81">
        <v>15.833333333333334</v>
      </c>
      <c r="AW123" s="81">
        <v>5.3672316384180787</v>
      </c>
      <c r="AX123" s="46"/>
      <c r="AY123" s="81">
        <v>94.632768361581924</v>
      </c>
      <c r="AZ123" s="36"/>
      <c r="BA123" s="89">
        <v>12500</v>
      </c>
    </row>
    <row r="124" spans="1:53" ht="15.75" customHeight="1" x14ac:dyDescent="0.2">
      <c r="A124" s="7" t="s">
        <v>265</v>
      </c>
      <c r="B124" s="7" t="s">
        <v>266</v>
      </c>
      <c r="D124" s="84">
        <v>7.2778</v>
      </c>
      <c r="E124" s="34" t="s">
        <v>27</v>
      </c>
      <c r="F124" s="84" t="s">
        <v>31</v>
      </c>
      <c r="G124" s="68" t="s">
        <v>1063</v>
      </c>
      <c r="I124" s="82">
        <v>0.46454000000000001</v>
      </c>
      <c r="J124" s="34" t="s">
        <v>30</v>
      </c>
      <c r="K124" s="81" t="s">
        <v>29</v>
      </c>
      <c r="L124" s="35"/>
      <c r="M124" s="84">
        <v>4.4131</v>
      </c>
      <c r="N124" s="34" t="s">
        <v>27</v>
      </c>
      <c r="O124" s="84" t="s">
        <v>31</v>
      </c>
      <c r="P124" s="10" t="s">
        <v>1023</v>
      </c>
      <c r="R124" s="84">
        <v>19.8978</v>
      </c>
      <c r="S124" s="34" t="s">
        <v>30</v>
      </c>
      <c r="T124" s="87" t="s">
        <v>976</v>
      </c>
      <c r="U124" s="10" t="s">
        <v>977</v>
      </c>
      <c r="W124" s="39">
        <v>7</v>
      </c>
      <c r="X124" s="36"/>
      <c r="Y124" s="10" t="s">
        <v>1102</v>
      </c>
      <c r="AA124" s="81">
        <v>10.53</v>
      </c>
      <c r="AB124" s="34" t="s">
        <v>30</v>
      </c>
      <c r="AC124" s="10" t="s">
        <v>1194</v>
      </c>
      <c r="AE124" s="34" t="s">
        <v>32</v>
      </c>
      <c r="AF124" s="36"/>
      <c r="AG124" s="34" t="s">
        <v>32</v>
      </c>
      <c r="AH124" s="36"/>
      <c r="AI124" s="34" t="s">
        <v>32</v>
      </c>
      <c r="AJ124" s="36"/>
      <c r="AK124" s="10" t="s">
        <v>33</v>
      </c>
      <c r="AL124" s="38"/>
      <c r="AM124" s="34">
        <v>0.69883889122957998</v>
      </c>
      <c r="AO124" s="87">
        <v>2.7166666666666668</v>
      </c>
      <c r="AP124" s="36"/>
      <c r="AQ124" s="87">
        <v>15.533333333333333</v>
      </c>
      <c r="AR124" s="36"/>
      <c r="AS124" s="81">
        <v>4.333333333333333</v>
      </c>
      <c r="AT124" s="36"/>
      <c r="AU124" s="87">
        <v>21.466666666666665</v>
      </c>
      <c r="AW124" s="81">
        <v>5.3672316384180787</v>
      </c>
      <c r="AX124" s="46"/>
      <c r="AY124" s="81">
        <v>94.632768361581924</v>
      </c>
      <c r="AZ124" s="36"/>
      <c r="BA124" s="83">
        <v>8800</v>
      </c>
    </row>
    <row r="125" spans="1:53" ht="15.75" customHeight="1" x14ac:dyDescent="0.2">
      <c r="A125" s="7" t="s">
        <v>267</v>
      </c>
      <c r="B125" s="7" t="s">
        <v>268</v>
      </c>
      <c r="D125" s="87">
        <v>12.435600000000001</v>
      </c>
      <c r="E125" s="34" t="s">
        <v>27</v>
      </c>
      <c r="F125" s="87" t="s">
        <v>976</v>
      </c>
      <c r="G125" s="68" t="s">
        <v>984</v>
      </c>
      <c r="I125" s="82">
        <v>0.47989999999999999</v>
      </c>
      <c r="J125" s="34" t="s">
        <v>30</v>
      </c>
      <c r="K125" s="81" t="s">
        <v>29</v>
      </c>
      <c r="L125" s="35"/>
      <c r="M125" s="84">
        <v>5.0076000000000001</v>
      </c>
      <c r="N125" s="34" t="s">
        <v>30</v>
      </c>
      <c r="O125" s="84" t="s">
        <v>31</v>
      </c>
      <c r="P125" s="10" t="s">
        <v>988</v>
      </c>
      <c r="R125" s="84">
        <v>13.3119</v>
      </c>
      <c r="S125" s="34" t="s">
        <v>27</v>
      </c>
      <c r="T125" s="84" t="s">
        <v>31</v>
      </c>
      <c r="U125" s="10" t="s">
        <v>1086</v>
      </c>
      <c r="W125" s="39">
        <v>55</v>
      </c>
      <c r="X125" s="36"/>
      <c r="Y125" s="10" t="s">
        <v>1013</v>
      </c>
      <c r="AA125" s="84">
        <v>7.2195</v>
      </c>
      <c r="AB125" s="34" t="s">
        <v>30</v>
      </c>
      <c r="AC125" s="10" t="s">
        <v>1012</v>
      </c>
      <c r="AE125" s="84">
        <v>89.5</v>
      </c>
      <c r="AF125" s="36"/>
      <c r="AG125" s="84">
        <v>89.7</v>
      </c>
      <c r="AH125" s="36"/>
      <c r="AI125" s="84">
        <v>84.2</v>
      </c>
      <c r="AJ125" s="36"/>
      <c r="AK125" s="10" t="s">
        <v>33</v>
      </c>
      <c r="AL125" s="38"/>
      <c r="AM125" s="34">
        <v>0.79624171479719996</v>
      </c>
      <c r="AO125" s="87">
        <v>2.6</v>
      </c>
      <c r="AP125" s="36"/>
      <c r="AQ125" s="81">
        <v>14.1</v>
      </c>
      <c r="AR125" s="36"/>
      <c r="AS125" s="81">
        <v>4.3499999999999996</v>
      </c>
      <c r="AT125" s="36"/>
      <c r="AU125" s="84">
        <v>14.483333333333333</v>
      </c>
      <c r="AW125" s="84">
        <v>13.427561837455832</v>
      </c>
      <c r="AX125" s="46"/>
      <c r="AY125" s="84">
        <v>86.572438162544174</v>
      </c>
      <c r="AZ125" s="36"/>
      <c r="BA125" s="83">
        <v>8500</v>
      </c>
    </row>
    <row r="126" spans="1:53" ht="15.75" customHeight="1" x14ac:dyDescent="0.2">
      <c r="A126" s="7" t="s">
        <v>269</v>
      </c>
      <c r="B126" s="7" t="s">
        <v>270</v>
      </c>
      <c r="D126" s="84">
        <v>7.0946999999999996</v>
      </c>
      <c r="E126" s="34" t="s">
        <v>28</v>
      </c>
      <c r="F126" s="81" t="s">
        <v>29</v>
      </c>
      <c r="G126" s="68" t="s">
        <v>977</v>
      </c>
      <c r="I126" s="85">
        <v>0.29241</v>
      </c>
      <c r="J126" s="34" t="s">
        <v>27</v>
      </c>
      <c r="K126" s="81" t="s">
        <v>29</v>
      </c>
      <c r="L126" s="35"/>
      <c r="M126" s="84">
        <v>4.6093000000000002</v>
      </c>
      <c r="N126" s="34" t="s">
        <v>27</v>
      </c>
      <c r="O126" s="81" t="s">
        <v>29</v>
      </c>
      <c r="P126" s="10" t="s">
        <v>977</v>
      </c>
      <c r="R126" s="81">
        <v>20.453099999999999</v>
      </c>
      <c r="S126" s="34" t="s">
        <v>27</v>
      </c>
      <c r="T126" s="81" t="s">
        <v>29</v>
      </c>
      <c r="U126" s="10" t="s">
        <v>980</v>
      </c>
      <c r="W126" s="39">
        <v>6</v>
      </c>
      <c r="X126" s="36"/>
      <c r="Y126" s="10" t="s">
        <v>1104</v>
      </c>
      <c r="AA126" s="87">
        <v>12.581300000000001</v>
      </c>
      <c r="AB126" s="34" t="s">
        <v>30</v>
      </c>
      <c r="AC126" s="10" t="s">
        <v>1026</v>
      </c>
      <c r="AE126" s="84">
        <v>85.8</v>
      </c>
      <c r="AF126" s="36"/>
      <c r="AG126" s="81">
        <v>80.599999999999994</v>
      </c>
      <c r="AH126" s="36"/>
      <c r="AI126" s="81">
        <v>76.099999999999994</v>
      </c>
      <c r="AJ126" s="36"/>
      <c r="AK126" s="10" t="s">
        <v>33</v>
      </c>
      <c r="AL126" s="38"/>
      <c r="AM126" s="34">
        <v>0.70885921656924999</v>
      </c>
      <c r="AO126" s="84">
        <v>1.8</v>
      </c>
      <c r="AP126" s="36"/>
      <c r="AQ126" s="81">
        <v>11.733333333333333</v>
      </c>
      <c r="AR126" s="36"/>
      <c r="AS126" s="81">
        <v>4.2166666666666668</v>
      </c>
      <c r="AT126" s="36"/>
      <c r="AU126" s="81">
        <v>17.683333333333334</v>
      </c>
      <c r="AW126" s="87">
        <v>3.8917089678511001</v>
      </c>
      <c r="AX126" s="46"/>
      <c r="AY126" s="87">
        <v>96.108291032148898</v>
      </c>
      <c r="AZ126" s="36"/>
      <c r="BA126" s="86">
        <v>5500</v>
      </c>
    </row>
    <row r="127" spans="1:53" ht="15.75" customHeight="1" x14ac:dyDescent="0.2">
      <c r="A127" s="7" t="s">
        <v>271</v>
      </c>
      <c r="B127" s="7" t="s">
        <v>272</v>
      </c>
      <c r="D127" s="87">
        <v>11.6275</v>
      </c>
      <c r="E127" s="34" t="s">
        <v>28</v>
      </c>
      <c r="F127" s="87" t="s">
        <v>976</v>
      </c>
      <c r="G127" s="68" t="s">
        <v>997</v>
      </c>
      <c r="I127" s="82">
        <v>0.38888</v>
      </c>
      <c r="J127" s="34" t="s">
        <v>27</v>
      </c>
      <c r="K127" s="84" t="s">
        <v>31</v>
      </c>
      <c r="L127" s="35"/>
      <c r="M127" s="81">
        <v>9.8774999999999995</v>
      </c>
      <c r="N127" s="34" t="s">
        <v>27</v>
      </c>
      <c r="O127" s="81" t="s">
        <v>29</v>
      </c>
      <c r="P127" s="10" t="s">
        <v>1118</v>
      </c>
      <c r="R127" s="81">
        <v>28.0381</v>
      </c>
      <c r="S127" s="34" t="s">
        <v>27</v>
      </c>
      <c r="T127" s="81" t="s">
        <v>29</v>
      </c>
      <c r="U127" s="10" t="s">
        <v>1090</v>
      </c>
      <c r="W127" s="39">
        <v>239</v>
      </c>
      <c r="X127" s="36"/>
      <c r="Y127" s="10" t="s">
        <v>1116</v>
      </c>
      <c r="AA127" s="87">
        <v>12.716799999999999</v>
      </c>
      <c r="AB127" s="34" t="s">
        <v>28</v>
      </c>
      <c r="AC127" s="10" t="s">
        <v>1032</v>
      </c>
      <c r="AE127" s="87">
        <v>70.2</v>
      </c>
      <c r="AF127" s="36"/>
      <c r="AG127" s="81">
        <v>73.900000000000006</v>
      </c>
      <c r="AH127" s="36"/>
      <c r="AI127" s="87">
        <v>62.8</v>
      </c>
      <c r="AJ127" s="36"/>
      <c r="AK127" s="10" t="s">
        <v>33</v>
      </c>
      <c r="AL127" s="38"/>
      <c r="AM127" s="34">
        <v>1.5936780171802201</v>
      </c>
      <c r="AO127" s="87">
        <v>2.7</v>
      </c>
      <c r="AP127" s="36"/>
      <c r="AQ127" s="81">
        <v>11.633333333333333</v>
      </c>
      <c r="AR127" s="36"/>
      <c r="AS127" s="81">
        <v>4.2</v>
      </c>
      <c r="AT127" s="36"/>
      <c r="AU127" s="81">
        <v>19.316666666666666</v>
      </c>
      <c r="AW127" s="81">
        <v>7.7720207253886011</v>
      </c>
      <c r="AX127" s="46"/>
      <c r="AY127" s="81">
        <v>92.2279792746114</v>
      </c>
      <c r="AZ127" s="36"/>
      <c r="BA127" s="83">
        <v>9400</v>
      </c>
    </row>
    <row r="128" spans="1:53" ht="15.75" customHeight="1" x14ac:dyDescent="0.2">
      <c r="A128" s="7" t="s">
        <v>273</v>
      </c>
      <c r="B128" s="7" t="s">
        <v>274</v>
      </c>
      <c r="D128" s="81">
        <v>9.4952000000000005</v>
      </c>
      <c r="E128" s="34" t="s">
        <v>28</v>
      </c>
      <c r="F128" s="81" t="s">
        <v>29</v>
      </c>
      <c r="G128" s="68" t="s">
        <v>988</v>
      </c>
      <c r="I128" s="85">
        <v>0.14523</v>
      </c>
      <c r="J128" s="34" t="s">
        <v>27</v>
      </c>
      <c r="K128" s="84" t="s">
        <v>31</v>
      </c>
      <c r="L128" s="35"/>
      <c r="M128" s="84">
        <v>5.3319999999999999</v>
      </c>
      <c r="N128" s="34" t="s">
        <v>28</v>
      </c>
      <c r="O128" s="84" t="s">
        <v>31</v>
      </c>
      <c r="P128" s="10" t="s">
        <v>978</v>
      </c>
      <c r="R128" s="81">
        <v>21.383099999999999</v>
      </c>
      <c r="S128" s="34" t="s">
        <v>27</v>
      </c>
      <c r="T128" s="84" t="s">
        <v>31</v>
      </c>
      <c r="U128" s="10" t="s">
        <v>1029</v>
      </c>
      <c r="W128" s="39">
        <v>17</v>
      </c>
      <c r="X128" s="36"/>
      <c r="Y128" s="10" t="s">
        <v>1033</v>
      </c>
      <c r="AA128" s="87">
        <v>23.022300000000001</v>
      </c>
      <c r="AB128" s="34" t="s">
        <v>27</v>
      </c>
      <c r="AC128" s="10" t="s">
        <v>1195</v>
      </c>
      <c r="AE128" s="34" t="s">
        <v>32</v>
      </c>
      <c r="AF128" s="36"/>
      <c r="AG128" s="34" t="s">
        <v>32</v>
      </c>
      <c r="AH128" s="36"/>
      <c r="AI128" s="34" t="s">
        <v>32</v>
      </c>
      <c r="AJ128" s="36"/>
      <c r="AK128" s="10" t="s">
        <v>33</v>
      </c>
      <c r="AL128" s="38"/>
      <c r="AM128" s="34">
        <v>0.75980847859547995</v>
      </c>
      <c r="AO128" s="87">
        <v>2.75</v>
      </c>
      <c r="AP128" s="36"/>
      <c r="AQ128" s="84">
        <v>9.6333333333333329</v>
      </c>
      <c r="AR128" s="36"/>
      <c r="AS128" s="87">
        <v>4.7</v>
      </c>
      <c r="AT128" s="36"/>
      <c r="AU128" s="81">
        <v>15</v>
      </c>
      <c r="AW128" s="87">
        <v>1.6233766233766231</v>
      </c>
      <c r="AX128" s="46"/>
      <c r="AY128" s="87">
        <v>98.376623376623371</v>
      </c>
      <c r="AZ128" s="36"/>
      <c r="BA128" s="86">
        <v>5400</v>
      </c>
    </row>
    <row r="129" spans="1:53" ht="15.75" customHeight="1" x14ac:dyDescent="0.2">
      <c r="A129" s="7" t="s">
        <v>275</v>
      </c>
      <c r="B129" s="7" t="s">
        <v>276</v>
      </c>
      <c r="D129" s="81">
        <v>10.383800000000001</v>
      </c>
      <c r="E129" s="34" t="s">
        <v>28</v>
      </c>
      <c r="F129" s="81" t="s">
        <v>29</v>
      </c>
      <c r="G129" s="68" t="s">
        <v>1025</v>
      </c>
      <c r="I129" s="82">
        <v>0.45362000000000002</v>
      </c>
      <c r="J129" s="34" t="s">
        <v>27</v>
      </c>
      <c r="K129" s="87" t="s">
        <v>976</v>
      </c>
      <c r="L129" s="35"/>
      <c r="M129" s="81">
        <v>8.5364000000000004</v>
      </c>
      <c r="N129" s="34" t="s">
        <v>28</v>
      </c>
      <c r="O129" s="87" t="s">
        <v>976</v>
      </c>
      <c r="P129" s="10" t="s">
        <v>1137</v>
      </c>
      <c r="R129" s="81">
        <v>28.8504</v>
      </c>
      <c r="S129" s="34" t="s">
        <v>28</v>
      </c>
      <c r="T129" s="81" t="s">
        <v>29</v>
      </c>
      <c r="U129" s="10" t="s">
        <v>1076</v>
      </c>
      <c r="W129" s="71">
        <v>184</v>
      </c>
      <c r="X129" s="36"/>
      <c r="Y129" s="10" t="s">
        <v>1104</v>
      </c>
      <c r="AA129" s="81">
        <v>8.9322999999999997</v>
      </c>
      <c r="AB129" s="34" t="s">
        <v>28</v>
      </c>
      <c r="AC129" s="10" t="s">
        <v>984</v>
      </c>
      <c r="AE129" s="34" t="s">
        <v>32</v>
      </c>
      <c r="AF129" s="36"/>
      <c r="AG129" s="34" t="s">
        <v>32</v>
      </c>
      <c r="AH129" s="36"/>
      <c r="AI129" s="34" t="s">
        <v>32</v>
      </c>
      <c r="AJ129" s="36"/>
      <c r="AK129" s="10" t="s">
        <v>33</v>
      </c>
      <c r="AL129" s="38"/>
      <c r="AM129" s="34">
        <v>0.73398455116516004</v>
      </c>
      <c r="AO129" s="87">
        <v>2.7833333333333332</v>
      </c>
      <c r="AP129" s="36"/>
      <c r="AQ129" s="81">
        <v>12.166666666666666</v>
      </c>
      <c r="AR129" s="36"/>
      <c r="AS129" s="81">
        <v>4.1500000000000004</v>
      </c>
      <c r="AT129" s="36"/>
      <c r="AU129" s="84">
        <v>12.716666666666667</v>
      </c>
      <c r="AW129" s="87">
        <v>1.4925373134328357</v>
      </c>
      <c r="AX129" s="46"/>
      <c r="AY129" s="87">
        <v>98.507462686567166</v>
      </c>
      <c r="AZ129" s="36"/>
      <c r="BA129" s="86">
        <v>7400</v>
      </c>
    </row>
    <row r="130" spans="1:53" ht="15.75" customHeight="1" x14ac:dyDescent="0.2">
      <c r="A130" s="7" t="s">
        <v>277</v>
      </c>
      <c r="B130" s="7" t="s">
        <v>278</v>
      </c>
      <c r="D130" s="84">
        <v>7.0106000000000002</v>
      </c>
      <c r="E130" s="34" t="s">
        <v>27</v>
      </c>
      <c r="F130" s="84" t="s">
        <v>31</v>
      </c>
      <c r="G130" s="68" t="s">
        <v>1092</v>
      </c>
      <c r="I130" s="88">
        <v>0.64785000000000004</v>
      </c>
      <c r="J130" s="34" t="s">
        <v>30</v>
      </c>
      <c r="K130" s="87" t="s">
        <v>976</v>
      </c>
      <c r="L130" s="35"/>
      <c r="M130" s="81">
        <v>9.4632000000000005</v>
      </c>
      <c r="N130" s="34" t="s">
        <v>27</v>
      </c>
      <c r="O130" s="87" t="s">
        <v>976</v>
      </c>
      <c r="P130" s="10" t="s">
        <v>1058</v>
      </c>
      <c r="R130" s="81">
        <v>24.849599999999999</v>
      </c>
      <c r="S130" s="34" t="s">
        <v>27</v>
      </c>
      <c r="T130" s="81" t="s">
        <v>29</v>
      </c>
      <c r="U130" s="10" t="s">
        <v>1022</v>
      </c>
      <c r="W130" s="71">
        <v>64</v>
      </c>
      <c r="X130" s="36"/>
      <c r="Y130" s="10" t="s">
        <v>1116</v>
      </c>
      <c r="AA130" s="81">
        <v>11.569000000000001</v>
      </c>
      <c r="AB130" s="34" t="s">
        <v>30</v>
      </c>
      <c r="AC130" s="10" t="s">
        <v>1148</v>
      </c>
      <c r="AE130" s="34" t="s">
        <v>32</v>
      </c>
      <c r="AF130" s="36"/>
      <c r="AG130" s="34" t="s">
        <v>32</v>
      </c>
      <c r="AH130" s="36"/>
      <c r="AI130" s="34" t="s">
        <v>32</v>
      </c>
      <c r="AJ130" s="36"/>
      <c r="AK130" s="10" t="s">
        <v>33</v>
      </c>
      <c r="AL130" s="38"/>
      <c r="AM130" s="34">
        <v>0.97097692645752998</v>
      </c>
      <c r="AO130" s="84">
        <v>1.8666666666666667</v>
      </c>
      <c r="AP130" s="36"/>
      <c r="AQ130" s="81">
        <v>11.25</v>
      </c>
      <c r="AR130" s="36"/>
      <c r="AS130" s="81">
        <v>4.2666666666666666</v>
      </c>
      <c r="AT130" s="36"/>
      <c r="AU130" s="81">
        <v>19.350000000000001</v>
      </c>
      <c r="AW130" s="87">
        <v>4.5454545454545459</v>
      </c>
      <c r="AX130" s="46"/>
      <c r="AY130" s="87">
        <v>95.454545454545453</v>
      </c>
      <c r="AZ130" s="36"/>
      <c r="BA130" s="83">
        <v>8500</v>
      </c>
    </row>
    <row r="131" spans="1:53" ht="15.75" customHeight="1" x14ac:dyDescent="0.2">
      <c r="A131" s="7" t="s">
        <v>279</v>
      </c>
      <c r="B131" s="7" t="s">
        <v>280</v>
      </c>
      <c r="D131" s="81">
        <v>10.227</v>
      </c>
      <c r="E131" s="34" t="s">
        <v>28</v>
      </c>
      <c r="F131" s="81" t="s">
        <v>29</v>
      </c>
      <c r="G131" s="68" t="s">
        <v>995</v>
      </c>
      <c r="I131" s="82">
        <v>0.4385</v>
      </c>
      <c r="J131" s="34" t="s">
        <v>27</v>
      </c>
      <c r="K131" s="84" t="s">
        <v>31</v>
      </c>
      <c r="L131" s="35"/>
      <c r="M131" s="87">
        <v>10.3543</v>
      </c>
      <c r="N131" s="34" t="s">
        <v>30</v>
      </c>
      <c r="O131" s="87" t="s">
        <v>976</v>
      </c>
      <c r="P131" s="10" t="s">
        <v>997</v>
      </c>
      <c r="R131" s="84">
        <v>19.5488</v>
      </c>
      <c r="S131" s="34" t="s">
        <v>27</v>
      </c>
      <c r="T131" s="84" t="s">
        <v>31</v>
      </c>
      <c r="U131" s="10" t="s">
        <v>1088</v>
      </c>
      <c r="W131" s="71">
        <v>186</v>
      </c>
      <c r="X131" s="36"/>
      <c r="Y131" s="10" t="s">
        <v>984</v>
      </c>
      <c r="AA131" s="81">
        <v>9.3783999999999992</v>
      </c>
      <c r="AB131" s="34" t="s">
        <v>30</v>
      </c>
      <c r="AC131" s="10" t="s">
        <v>1137</v>
      </c>
      <c r="AE131" s="34" t="s">
        <v>32</v>
      </c>
      <c r="AF131" s="36"/>
      <c r="AG131" s="34" t="s">
        <v>32</v>
      </c>
      <c r="AH131" s="36"/>
      <c r="AI131" s="34" t="s">
        <v>32</v>
      </c>
      <c r="AJ131" s="36"/>
      <c r="AK131" s="10" t="s">
        <v>33</v>
      </c>
      <c r="AL131" s="38"/>
      <c r="AM131" s="34">
        <v>4.7280556998633498</v>
      </c>
      <c r="AO131" s="81">
        <v>2.4500000000000002</v>
      </c>
      <c r="AP131" s="36"/>
      <c r="AQ131" s="81">
        <v>12.833333333333334</v>
      </c>
      <c r="AR131" s="36"/>
      <c r="AS131" s="84">
        <v>4.0166666666666666</v>
      </c>
      <c r="AT131" s="36"/>
      <c r="AU131" s="81">
        <v>19.75</v>
      </c>
      <c r="AW131" s="81">
        <v>5.3672316384180787</v>
      </c>
      <c r="AX131" s="46"/>
      <c r="AY131" s="81">
        <v>94.632768361581924</v>
      </c>
      <c r="AZ131" s="36"/>
      <c r="BA131" s="83">
        <v>8600</v>
      </c>
    </row>
    <row r="132" spans="1:53" ht="15.75" customHeight="1" x14ac:dyDescent="0.2">
      <c r="A132" s="7" t="s">
        <v>281</v>
      </c>
      <c r="B132" s="7" t="s">
        <v>282</v>
      </c>
      <c r="D132" s="84">
        <v>6.8133999999999997</v>
      </c>
      <c r="E132" s="34" t="s">
        <v>28</v>
      </c>
      <c r="F132" s="84" t="s">
        <v>31</v>
      </c>
      <c r="G132" s="68" t="s">
        <v>1009</v>
      </c>
      <c r="I132" s="85">
        <v>0.23952000000000001</v>
      </c>
      <c r="J132" s="34" t="s">
        <v>27</v>
      </c>
      <c r="K132" s="81" t="s">
        <v>29</v>
      </c>
      <c r="L132" s="35"/>
      <c r="M132" s="81">
        <v>8.2243999999999993</v>
      </c>
      <c r="N132" s="34" t="s">
        <v>28</v>
      </c>
      <c r="O132" s="81" t="s">
        <v>29</v>
      </c>
      <c r="P132" s="10" t="s">
        <v>1062</v>
      </c>
      <c r="R132" s="87">
        <v>39.847700000000003</v>
      </c>
      <c r="S132" s="34" t="s">
        <v>27</v>
      </c>
      <c r="T132" s="81" t="s">
        <v>29</v>
      </c>
      <c r="U132" s="10" t="s">
        <v>996</v>
      </c>
      <c r="W132" s="39">
        <v>30</v>
      </c>
      <c r="X132" s="36"/>
      <c r="Y132" s="10" t="s">
        <v>1104</v>
      </c>
      <c r="AA132" s="81">
        <v>10.410299999999999</v>
      </c>
      <c r="AB132" s="34" t="s">
        <v>27</v>
      </c>
      <c r="AC132" s="10" t="s">
        <v>1009</v>
      </c>
      <c r="AE132" s="81">
        <v>74.2</v>
      </c>
      <c r="AF132" s="36"/>
      <c r="AG132" s="87">
        <v>72.900000000000006</v>
      </c>
      <c r="AH132" s="36"/>
      <c r="AI132" s="81">
        <v>80.099999999999994</v>
      </c>
      <c r="AJ132" s="36"/>
      <c r="AK132" s="10" t="s">
        <v>33</v>
      </c>
      <c r="AL132" s="38"/>
      <c r="AM132" s="34">
        <v>1.1134223885119501</v>
      </c>
      <c r="AO132" s="81">
        <v>2.0833333333333335</v>
      </c>
      <c r="AP132" s="36"/>
      <c r="AQ132" s="84">
        <v>10.433333333333334</v>
      </c>
      <c r="AR132" s="36"/>
      <c r="AS132" s="84">
        <v>4.083333333333333</v>
      </c>
      <c r="AT132" s="36"/>
      <c r="AU132" s="84">
        <v>12.583333333333334</v>
      </c>
      <c r="AW132" s="81">
        <v>8.7719298245614024</v>
      </c>
      <c r="AX132" s="46"/>
      <c r="AY132" s="81">
        <v>91.228070175438589</v>
      </c>
      <c r="AZ132" s="36"/>
      <c r="BA132" s="86">
        <v>5900</v>
      </c>
    </row>
    <row r="133" spans="1:53" ht="15.75" customHeight="1" x14ac:dyDescent="0.2">
      <c r="A133" s="7" t="s">
        <v>283</v>
      </c>
      <c r="B133" s="7" t="s">
        <v>284</v>
      </c>
      <c r="D133" s="81">
        <v>10.5722</v>
      </c>
      <c r="E133" s="34" t="s">
        <v>28</v>
      </c>
      <c r="F133" s="81" t="s">
        <v>29</v>
      </c>
      <c r="G133" s="68" t="s">
        <v>1013</v>
      </c>
      <c r="I133" s="82">
        <v>0.52744000000000002</v>
      </c>
      <c r="J133" s="34" t="s">
        <v>28</v>
      </c>
      <c r="K133" s="81" t="s">
        <v>29</v>
      </c>
      <c r="L133" s="35"/>
      <c r="M133" s="84">
        <v>5.9659000000000004</v>
      </c>
      <c r="N133" s="34" t="s">
        <v>30</v>
      </c>
      <c r="O133" s="84" t="s">
        <v>31</v>
      </c>
      <c r="P133" s="10" t="s">
        <v>1050</v>
      </c>
      <c r="R133" s="87">
        <v>32.982500000000002</v>
      </c>
      <c r="S133" s="34" t="s">
        <v>28</v>
      </c>
      <c r="T133" s="87" t="s">
        <v>976</v>
      </c>
      <c r="U133" s="10" t="s">
        <v>1022</v>
      </c>
      <c r="W133" s="39">
        <v>120</v>
      </c>
      <c r="X133" s="36"/>
      <c r="Y133" s="10" t="s">
        <v>1081</v>
      </c>
      <c r="AA133" s="81">
        <v>8.3218999999999994</v>
      </c>
      <c r="AB133" s="34" t="s">
        <v>30</v>
      </c>
      <c r="AC133" s="10" t="s">
        <v>982</v>
      </c>
      <c r="AE133" s="34" t="s">
        <v>32</v>
      </c>
      <c r="AF133" s="36"/>
      <c r="AG133" s="34" t="s">
        <v>32</v>
      </c>
      <c r="AH133" s="36"/>
      <c r="AI133" s="34" t="s">
        <v>32</v>
      </c>
      <c r="AJ133" s="36"/>
      <c r="AK133" s="10" t="s">
        <v>33</v>
      </c>
      <c r="AL133" s="38"/>
      <c r="AM133" s="34">
        <v>0.73832532606319001</v>
      </c>
      <c r="AO133" s="81">
        <v>2.2999999999999998</v>
      </c>
      <c r="AP133" s="36"/>
      <c r="AQ133" s="81">
        <v>12.916666666666666</v>
      </c>
      <c r="AR133" s="36"/>
      <c r="AS133" s="84">
        <v>4.1166666666666663</v>
      </c>
      <c r="AT133" s="36"/>
      <c r="AU133" s="84">
        <v>13.883333333333333</v>
      </c>
      <c r="AW133" s="81">
        <v>5.9701492537313428</v>
      </c>
      <c r="AX133" s="46"/>
      <c r="AY133" s="81">
        <v>94.029850746268664</v>
      </c>
      <c r="AZ133" s="36"/>
      <c r="BA133" s="89">
        <v>11900</v>
      </c>
    </row>
    <row r="134" spans="1:53" ht="15.75" customHeight="1" x14ac:dyDescent="0.2">
      <c r="A134" s="7" t="s">
        <v>285</v>
      </c>
      <c r="B134" s="7" t="s">
        <v>286</v>
      </c>
      <c r="D134" s="81">
        <v>8.9648000000000003</v>
      </c>
      <c r="E134" s="34" t="s">
        <v>28</v>
      </c>
      <c r="F134" s="84" t="s">
        <v>31</v>
      </c>
      <c r="G134" s="68" t="s">
        <v>1076</v>
      </c>
      <c r="I134" s="82">
        <v>0.53151000000000004</v>
      </c>
      <c r="J134" s="34" t="s">
        <v>30</v>
      </c>
      <c r="K134" s="84" t="s">
        <v>31</v>
      </c>
      <c r="L134" s="35"/>
      <c r="M134" s="81">
        <v>7.2640000000000002</v>
      </c>
      <c r="N134" s="34" t="s">
        <v>28</v>
      </c>
      <c r="O134" s="84" t="s">
        <v>31</v>
      </c>
      <c r="P134" s="10" t="s">
        <v>1047</v>
      </c>
      <c r="R134" s="81">
        <v>20.303699999999999</v>
      </c>
      <c r="S134" s="34" t="s">
        <v>27</v>
      </c>
      <c r="T134" s="81" t="s">
        <v>29</v>
      </c>
      <c r="U134" s="10" t="s">
        <v>980</v>
      </c>
      <c r="W134" s="39">
        <v>85</v>
      </c>
      <c r="X134" s="36"/>
      <c r="Y134" s="10" t="s">
        <v>988</v>
      </c>
      <c r="AA134" s="81">
        <v>8.4156999999999993</v>
      </c>
      <c r="AB134" s="34" t="s">
        <v>28</v>
      </c>
      <c r="AC134" s="10" t="s">
        <v>986</v>
      </c>
      <c r="AE134" s="81">
        <v>85.4</v>
      </c>
      <c r="AF134" s="36"/>
      <c r="AG134" s="81">
        <v>81.900000000000006</v>
      </c>
      <c r="AH134" s="36"/>
      <c r="AI134" s="81">
        <v>76.400000000000006</v>
      </c>
      <c r="AJ134" s="36"/>
      <c r="AK134" s="10" t="s">
        <v>33</v>
      </c>
      <c r="AL134" s="38"/>
      <c r="AM134" s="34">
        <v>2.8514423230788801</v>
      </c>
      <c r="AO134" s="81">
        <v>2.5666666666666669</v>
      </c>
      <c r="AP134" s="36"/>
      <c r="AQ134" s="87">
        <v>15.65</v>
      </c>
      <c r="AR134" s="36"/>
      <c r="AS134" s="84">
        <v>4</v>
      </c>
      <c r="AT134" s="36"/>
      <c r="AU134" s="81">
        <v>18.933333333333334</v>
      </c>
      <c r="AW134" s="84">
        <v>16.666666666666664</v>
      </c>
      <c r="AX134" s="46"/>
      <c r="AY134" s="84">
        <v>83.333333333333343</v>
      </c>
      <c r="AZ134" s="36"/>
      <c r="BA134" s="83">
        <v>9100</v>
      </c>
    </row>
    <row r="135" spans="1:53" ht="15.75" customHeight="1" x14ac:dyDescent="0.2">
      <c r="A135" s="7" t="s">
        <v>287</v>
      </c>
      <c r="B135" s="7" t="s">
        <v>288</v>
      </c>
      <c r="D135" s="87">
        <v>13.482200000000001</v>
      </c>
      <c r="E135" s="34" t="s">
        <v>30</v>
      </c>
      <c r="F135" s="81" t="s">
        <v>29</v>
      </c>
      <c r="G135" s="68" t="s">
        <v>997</v>
      </c>
      <c r="I135" s="88">
        <v>0.72484999999999999</v>
      </c>
      <c r="J135" s="34" t="s">
        <v>27</v>
      </c>
      <c r="K135" s="81" t="s">
        <v>29</v>
      </c>
      <c r="L135" s="35"/>
      <c r="M135" s="87">
        <v>13.1922</v>
      </c>
      <c r="N135" s="34" t="s">
        <v>28</v>
      </c>
      <c r="O135" s="87" t="s">
        <v>976</v>
      </c>
      <c r="P135" s="10" t="s">
        <v>1032</v>
      </c>
      <c r="R135" s="87">
        <v>41.823700000000002</v>
      </c>
      <c r="S135" s="34" t="s">
        <v>27</v>
      </c>
      <c r="T135" s="87" t="s">
        <v>976</v>
      </c>
      <c r="U135" s="10" t="s">
        <v>992</v>
      </c>
      <c r="W135" s="39">
        <v>290</v>
      </c>
      <c r="X135" s="36"/>
      <c r="Y135" s="10" t="s">
        <v>1078</v>
      </c>
      <c r="AA135" s="87">
        <v>13.773099999999999</v>
      </c>
      <c r="AB135" s="34" t="s">
        <v>27</v>
      </c>
      <c r="AC135" s="10" t="s">
        <v>1116</v>
      </c>
      <c r="AE135" s="34" t="s">
        <v>32</v>
      </c>
      <c r="AF135" s="36"/>
      <c r="AG135" s="34" t="s">
        <v>32</v>
      </c>
      <c r="AH135" s="36"/>
      <c r="AI135" s="34" t="s">
        <v>32</v>
      </c>
      <c r="AJ135" s="36"/>
      <c r="AK135" s="10" t="s">
        <v>33</v>
      </c>
      <c r="AL135" s="38"/>
      <c r="AM135" s="34">
        <v>3.1905984426518401</v>
      </c>
      <c r="AO135" s="87">
        <v>3.0833333333333335</v>
      </c>
      <c r="AP135" s="36"/>
      <c r="AQ135" s="87">
        <v>17.516666666666666</v>
      </c>
      <c r="AR135" s="36"/>
      <c r="AS135" s="87">
        <v>4.55</v>
      </c>
      <c r="AT135" s="36"/>
      <c r="AU135" s="81">
        <v>15.55</v>
      </c>
      <c r="AW135" s="81">
        <v>5.3672316384180787</v>
      </c>
      <c r="AX135" s="46"/>
      <c r="AY135" s="81">
        <v>94.632768361581924</v>
      </c>
      <c r="AZ135" s="36"/>
      <c r="BA135" s="89">
        <v>14600</v>
      </c>
    </row>
    <row r="136" spans="1:53" ht="15.75" customHeight="1" x14ac:dyDescent="0.2">
      <c r="A136" s="7" t="s">
        <v>289</v>
      </c>
      <c r="B136" s="7" t="s">
        <v>290</v>
      </c>
      <c r="D136" s="84">
        <v>7.3548999999999998</v>
      </c>
      <c r="E136" s="34" t="s">
        <v>30</v>
      </c>
      <c r="F136" s="81" t="s">
        <v>29</v>
      </c>
      <c r="G136" s="68" t="s">
        <v>999</v>
      </c>
      <c r="I136" s="85">
        <v>0.16164999999999999</v>
      </c>
      <c r="J136" s="34" t="s">
        <v>27</v>
      </c>
      <c r="K136" s="81" t="s">
        <v>29</v>
      </c>
      <c r="L136" s="35"/>
      <c r="M136" s="84">
        <v>3.4889000000000001</v>
      </c>
      <c r="N136" s="34" t="s">
        <v>27</v>
      </c>
      <c r="O136" s="81" t="s">
        <v>29</v>
      </c>
      <c r="P136" s="10" t="s">
        <v>1021</v>
      </c>
      <c r="R136" s="81">
        <v>25.284199999999998</v>
      </c>
      <c r="S136" s="34" t="s">
        <v>28</v>
      </c>
      <c r="T136" s="87" t="s">
        <v>976</v>
      </c>
      <c r="U136" s="10" t="s">
        <v>1022</v>
      </c>
      <c r="W136" s="39">
        <v>2</v>
      </c>
      <c r="X136" s="36"/>
      <c r="Y136" s="10" t="s">
        <v>1125</v>
      </c>
      <c r="AA136" s="84">
        <v>6.6544999999999996</v>
      </c>
      <c r="AB136" s="34" t="s">
        <v>30</v>
      </c>
      <c r="AC136" s="10" t="s">
        <v>1077</v>
      </c>
      <c r="AE136" s="84">
        <v>91.7</v>
      </c>
      <c r="AF136" s="36"/>
      <c r="AG136" s="84">
        <v>89.3</v>
      </c>
      <c r="AH136" s="36"/>
      <c r="AI136" s="81">
        <v>75</v>
      </c>
      <c r="AJ136" s="36"/>
      <c r="AK136" s="10" t="s">
        <v>33</v>
      </c>
      <c r="AL136" s="38"/>
      <c r="AM136" s="34">
        <v>1.0914443065983801</v>
      </c>
      <c r="AO136" s="87">
        <v>2.7</v>
      </c>
      <c r="AP136" s="36"/>
      <c r="AQ136" s="84">
        <v>10.316666666666666</v>
      </c>
      <c r="AR136" s="36"/>
      <c r="AS136" s="81">
        <v>4.2833333333333332</v>
      </c>
      <c r="AT136" s="36"/>
      <c r="AU136" s="81">
        <v>18.166666666666668</v>
      </c>
      <c r="AW136" s="81">
        <v>8</v>
      </c>
      <c r="AX136" s="46"/>
      <c r="AY136" s="81">
        <v>92</v>
      </c>
      <c r="AZ136" s="36"/>
      <c r="BA136" s="86">
        <v>5800</v>
      </c>
    </row>
    <row r="137" spans="1:53" ht="15.75" customHeight="1" x14ac:dyDescent="0.2">
      <c r="A137" s="7" t="s">
        <v>291</v>
      </c>
      <c r="B137" s="7" t="s">
        <v>292</v>
      </c>
      <c r="D137" s="87">
        <v>12.3592</v>
      </c>
      <c r="E137" s="34" t="s">
        <v>28</v>
      </c>
      <c r="F137" s="87" t="s">
        <v>976</v>
      </c>
      <c r="G137" s="68" t="s">
        <v>1028</v>
      </c>
      <c r="I137" s="82">
        <v>0.40273999999999999</v>
      </c>
      <c r="J137" s="34" t="s">
        <v>27</v>
      </c>
      <c r="K137" s="84" t="s">
        <v>31</v>
      </c>
      <c r="L137" s="35"/>
      <c r="M137" s="87">
        <v>12.145200000000001</v>
      </c>
      <c r="N137" s="34" t="s">
        <v>28</v>
      </c>
      <c r="O137" s="87" t="s">
        <v>976</v>
      </c>
      <c r="P137" s="10" t="s">
        <v>1050</v>
      </c>
      <c r="R137" s="81">
        <v>25.184100000000001</v>
      </c>
      <c r="S137" s="34" t="s">
        <v>28</v>
      </c>
      <c r="T137" s="84" t="s">
        <v>31</v>
      </c>
      <c r="U137" s="10" t="s">
        <v>980</v>
      </c>
      <c r="W137" s="39">
        <v>265</v>
      </c>
      <c r="X137" s="36"/>
      <c r="Y137" s="10" t="s">
        <v>1167</v>
      </c>
      <c r="AA137" s="81">
        <v>8.3696000000000002</v>
      </c>
      <c r="AB137" s="34" t="s">
        <v>28</v>
      </c>
      <c r="AC137" s="10" t="s">
        <v>1001</v>
      </c>
      <c r="AE137" s="81">
        <v>74.7</v>
      </c>
      <c r="AF137" s="36"/>
      <c r="AG137" s="81">
        <v>75.599999999999994</v>
      </c>
      <c r="AH137" s="36"/>
      <c r="AI137" s="81">
        <v>74.599999999999994</v>
      </c>
      <c r="AJ137" s="36"/>
      <c r="AK137" s="10" t="s">
        <v>33</v>
      </c>
      <c r="AL137" s="38"/>
      <c r="AM137" s="34">
        <v>2.6035847303416202</v>
      </c>
      <c r="AO137" s="84">
        <v>2.0499999999999998</v>
      </c>
      <c r="AP137" s="36"/>
      <c r="AQ137" s="81">
        <v>13.05</v>
      </c>
      <c r="AR137" s="36"/>
      <c r="AS137" s="81">
        <v>4.1333333333333337</v>
      </c>
      <c r="AT137" s="36"/>
      <c r="AU137" s="81">
        <v>15.5</v>
      </c>
      <c r="AW137" s="87">
        <v>4.788732394366197</v>
      </c>
      <c r="AX137" s="46"/>
      <c r="AY137" s="87">
        <v>95.211267605633793</v>
      </c>
      <c r="AZ137" s="36"/>
      <c r="BA137" s="83">
        <v>10200</v>
      </c>
    </row>
    <row r="138" spans="1:53" ht="15.75" customHeight="1" x14ac:dyDescent="0.2">
      <c r="A138" s="7" t="s">
        <v>293</v>
      </c>
      <c r="B138" s="7" t="s">
        <v>294</v>
      </c>
      <c r="D138" s="81">
        <v>9.8369</v>
      </c>
      <c r="E138" s="34" t="s">
        <v>28</v>
      </c>
      <c r="F138" s="81" t="s">
        <v>29</v>
      </c>
      <c r="G138" s="68" t="s">
        <v>999</v>
      </c>
      <c r="I138" s="85">
        <v>0.35071000000000002</v>
      </c>
      <c r="J138" s="34" t="s">
        <v>30</v>
      </c>
      <c r="K138" s="81" t="s">
        <v>29</v>
      </c>
      <c r="L138" s="35"/>
      <c r="M138" s="81">
        <v>8.2311999999999994</v>
      </c>
      <c r="N138" s="34" t="s">
        <v>28</v>
      </c>
      <c r="O138" s="81" t="s">
        <v>29</v>
      </c>
      <c r="P138" s="10" t="s">
        <v>984</v>
      </c>
      <c r="R138" s="87">
        <v>33.921900000000001</v>
      </c>
      <c r="S138" s="34" t="s">
        <v>28</v>
      </c>
      <c r="T138" s="81" t="s">
        <v>29</v>
      </c>
      <c r="U138" s="10" t="s">
        <v>1014</v>
      </c>
      <c r="W138" s="71">
        <v>150</v>
      </c>
      <c r="X138" s="36"/>
      <c r="Y138" s="10" t="s">
        <v>1118</v>
      </c>
      <c r="AA138" s="87">
        <v>14.4131</v>
      </c>
      <c r="AB138" s="34" t="s">
        <v>30</v>
      </c>
      <c r="AC138" s="10" t="s">
        <v>1139</v>
      </c>
      <c r="AE138" s="81">
        <v>78.2</v>
      </c>
      <c r="AF138" s="36"/>
      <c r="AG138" s="81">
        <v>82.4</v>
      </c>
      <c r="AH138" s="36"/>
      <c r="AI138" s="84">
        <v>84.9</v>
      </c>
      <c r="AJ138" s="36"/>
      <c r="AK138" s="10" t="s">
        <v>33</v>
      </c>
      <c r="AL138" s="38"/>
      <c r="AM138" s="34">
        <v>0.4060106837811</v>
      </c>
      <c r="AO138" s="84">
        <v>1.9166666666666667</v>
      </c>
      <c r="AP138" s="36"/>
      <c r="AQ138" s="81">
        <v>12.65</v>
      </c>
      <c r="AR138" s="36"/>
      <c r="AS138" s="84">
        <v>4.0666666666666664</v>
      </c>
      <c r="AT138" s="36"/>
      <c r="AU138" s="81">
        <v>16</v>
      </c>
      <c r="AW138" s="87">
        <v>4.7619047619047619</v>
      </c>
      <c r="AX138" s="46"/>
      <c r="AY138" s="87">
        <v>95.238095238095227</v>
      </c>
      <c r="AZ138" s="36"/>
      <c r="BA138" s="83">
        <v>7900</v>
      </c>
    </row>
    <row r="139" spans="1:53" ht="15.75" customHeight="1" x14ac:dyDescent="0.2">
      <c r="A139" s="7" t="s">
        <v>295</v>
      </c>
      <c r="B139" s="7" t="s">
        <v>296</v>
      </c>
      <c r="D139" s="84">
        <v>6.0754000000000001</v>
      </c>
      <c r="E139" s="34" t="s">
        <v>28</v>
      </c>
      <c r="F139" s="84" t="s">
        <v>31</v>
      </c>
      <c r="G139" s="68" t="s">
        <v>1022</v>
      </c>
      <c r="I139" s="85">
        <v>0.2908</v>
      </c>
      <c r="J139" s="34" t="s">
        <v>27</v>
      </c>
      <c r="K139" s="81" t="s">
        <v>29</v>
      </c>
      <c r="L139" s="35"/>
      <c r="M139" s="81">
        <v>7.2150999999999996</v>
      </c>
      <c r="N139" s="34" t="s">
        <v>28</v>
      </c>
      <c r="O139" s="81" t="s">
        <v>29</v>
      </c>
      <c r="P139" s="10" t="s">
        <v>992</v>
      </c>
      <c r="R139" s="87">
        <v>40.772599999999997</v>
      </c>
      <c r="S139" s="34" t="s">
        <v>28</v>
      </c>
      <c r="T139" s="81" t="s">
        <v>29</v>
      </c>
      <c r="U139" s="10" t="s">
        <v>1088</v>
      </c>
      <c r="W139" s="39">
        <v>14</v>
      </c>
      <c r="X139" s="36"/>
      <c r="Y139" s="10" t="s">
        <v>1128</v>
      </c>
      <c r="AA139" s="81">
        <v>11.116</v>
      </c>
      <c r="AB139" s="34" t="s">
        <v>28</v>
      </c>
      <c r="AC139" s="10" t="s">
        <v>1046</v>
      </c>
      <c r="AE139" s="81">
        <v>80.2</v>
      </c>
      <c r="AF139" s="36"/>
      <c r="AG139" s="81">
        <v>79.5</v>
      </c>
      <c r="AH139" s="36"/>
      <c r="AI139" s="81">
        <v>78.7</v>
      </c>
      <c r="AJ139" s="36"/>
      <c r="AK139" s="10" t="s">
        <v>33</v>
      </c>
      <c r="AL139" s="38"/>
      <c r="AM139" s="34">
        <v>0.44565939321760001</v>
      </c>
      <c r="AO139" s="81">
        <v>2.5333333333333332</v>
      </c>
      <c r="AP139" s="36"/>
      <c r="AQ139" s="84">
        <v>10.733333333333333</v>
      </c>
      <c r="AR139" s="36"/>
      <c r="AS139" s="81">
        <v>4.3166666666666664</v>
      </c>
      <c r="AT139" s="36"/>
      <c r="AU139" s="84">
        <v>14.766666666666667</v>
      </c>
      <c r="AW139" s="81">
        <v>9.4629156010230187</v>
      </c>
      <c r="AX139" s="46"/>
      <c r="AY139" s="81">
        <v>90.537084398976987</v>
      </c>
      <c r="AZ139" s="36"/>
      <c r="BA139" s="86">
        <v>5000</v>
      </c>
    </row>
    <row r="140" spans="1:53" ht="15.75" customHeight="1" x14ac:dyDescent="0.2">
      <c r="A140" s="52" t="s">
        <v>932</v>
      </c>
      <c r="B140" s="7" t="s">
        <v>297</v>
      </c>
      <c r="D140" s="87">
        <v>14.2539</v>
      </c>
      <c r="E140" s="34" t="s">
        <v>27</v>
      </c>
      <c r="F140" s="87" t="s">
        <v>976</v>
      </c>
      <c r="G140" s="68" t="s">
        <v>982</v>
      </c>
      <c r="I140" s="82">
        <v>0.43440000000000001</v>
      </c>
      <c r="J140" s="34" t="s">
        <v>27</v>
      </c>
      <c r="K140" s="84" t="s">
        <v>31</v>
      </c>
      <c r="L140" s="35"/>
      <c r="M140" s="87">
        <v>10.642899999999999</v>
      </c>
      <c r="N140" s="34" t="s">
        <v>27</v>
      </c>
      <c r="O140" s="87" t="s">
        <v>976</v>
      </c>
      <c r="P140" s="10" t="s">
        <v>1001</v>
      </c>
      <c r="R140" s="81">
        <v>21.3673</v>
      </c>
      <c r="S140" s="34" t="s">
        <v>30</v>
      </c>
      <c r="T140" s="81" t="s">
        <v>29</v>
      </c>
      <c r="U140" s="10" t="s">
        <v>1085</v>
      </c>
      <c r="W140" s="39">
        <v>272</v>
      </c>
      <c r="X140" s="36"/>
      <c r="Y140" s="10" t="s">
        <v>1021</v>
      </c>
      <c r="AA140" s="84">
        <v>7.1950000000000003</v>
      </c>
      <c r="AB140" s="34" t="s">
        <v>28</v>
      </c>
      <c r="AC140" s="10" t="s">
        <v>1023</v>
      </c>
      <c r="AE140" s="34" t="s">
        <v>32</v>
      </c>
      <c r="AF140" s="36"/>
      <c r="AG140" s="34" t="s">
        <v>32</v>
      </c>
      <c r="AH140" s="36"/>
      <c r="AI140" s="34" t="s">
        <v>32</v>
      </c>
      <c r="AJ140" s="36"/>
      <c r="AK140" s="10" t="s">
        <v>33</v>
      </c>
      <c r="AL140" s="38"/>
      <c r="AM140" s="34">
        <v>0.13608559098296999</v>
      </c>
      <c r="AO140" s="81">
        <v>2.5666666666666669</v>
      </c>
      <c r="AP140" s="36"/>
      <c r="AQ140" s="87">
        <v>14.683333333333334</v>
      </c>
      <c r="AR140" s="36"/>
      <c r="AS140" s="81">
        <v>4.333333333333333</v>
      </c>
      <c r="AT140" s="36"/>
      <c r="AU140" s="84">
        <v>12.883333333333333</v>
      </c>
      <c r="AW140" s="81">
        <v>9.6153846153846168</v>
      </c>
      <c r="AX140" s="46"/>
      <c r="AY140" s="81">
        <v>90.384615384615387</v>
      </c>
      <c r="AZ140" s="36"/>
      <c r="BA140" s="83">
        <v>10500</v>
      </c>
    </row>
    <row r="141" spans="1:53" ht="15.75" customHeight="1" x14ac:dyDescent="0.2">
      <c r="A141" s="7" t="s">
        <v>298</v>
      </c>
      <c r="B141" s="7" t="s">
        <v>299</v>
      </c>
      <c r="D141" s="81">
        <v>9.5086999999999993</v>
      </c>
      <c r="E141" s="34" t="s">
        <v>28</v>
      </c>
      <c r="F141" s="84" t="s">
        <v>31</v>
      </c>
      <c r="G141" s="68" t="s">
        <v>1005</v>
      </c>
      <c r="I141" s="82">
        <v>0.49062</v>
      </c>
      <c r="J141" s="34" t="s">
        <v>27</v>
      </c>
      <c r="K141" s="81" t="s">
        <v>29</v>
      </c>
      <c r="L141" s="35"/>
      <c r="M141" s="81">
        <v>9.1114999999999995</v>
      </c>
      <c r="N141" s="34" t="s">
        <v>28</v>
      </c>
      <c r="O141" s="81" t="s">
        <v>29</v>
      </c>
      <c r="P141" s="10" t="s">
        <v>1059</v>
      </c>
      <c r="R141" s="81">
        <v>27.778400000000001</v>
      </c>
      <c r="S141" s="34" t="s">
        <v>27</v>
      </c>
      <c r="T141" s="87" t="s">
        <v>976</v>
      </c>
      <c r="U141" s="10" t="s">
        <v>1079</v>
      </c>
      <c r="W141" s="71">
        <v>169</v>
      </c>
      <c r="X141" s="36"/>
      <c r="Y141" s="10" t="s">
        <v>1126</v>
      </c>
      <c r="AA141" s="81">
        <v>10.1631</v>
      </c>
      <c r="AB141" s="34" t="s">
        <v>28</v>
      </c>
      <c r="AC141" s="10" t="s">
        <v>998</v>
      </c>
      <c r="AE141" s="87">
        <v>70.2</v>
      </c>
      <c r="AF141" s="36"/>
      <c r="AG141" s="87">
        <v>70</v>
      </c>
      <c r="AH141" s="36"/>
      <c r="AI141" s="81">
        <v>76.5</v>
      </c>
      <c r="AJ141" s="36"/>
      <c r="AK141" s="10" t="s">
        <v>33</v>
      </c>
      <c r="AL141" s="38"/>
      <c r="AM141" s="34">
        <v>1.3320719587116201</v>
      </c>
      <c r="AO141" s="81">
        <v>2.4666666666666668</v>
      </c>
      <c r="AP141" s="36"/>
      <c r="AQ141" s="87">
        <v>15.433333333333334</v>
      </c>
      <c r="AR141" s="36"/>
      <c r="AS141" s="81">
        <v>4.2333333333333334</v>
      </c>
      <c r="AT141" s="36"/>
      <c r="AU141" s="81">
        <v>17.016666666666666</v>
      </c>
      <c r="AW141" s="87">
        <v>3.3707865168539324</v>
      </c>
      <c r="AX141" s="46"/>
      <c r="AY141" s="87">
        <v>96.629213483146074</v>
      </c>
      <c r="AZ141" s="36"/>
      <c r="BA141" s="86">
        <v>7000</v>
      </c>
    </row>
    <row r="142" spans="1:53" ht="15.75" customHeight="1" x14ac:dyDescent="0.2">
      <c r="A142" s="7" t="s">
        <v>300</v>
      </c>
      <c r="B142" s="7" t="s">
        <v>301</v>
      </c>
      <c r="D142" s="84">
        <v>7.1527000000000003</v>
      </c>
      <c r="E142" s="34" t="s">
        <v>28</v>
      </c>
      <c r="F142" s="81" t="s">
        <v>29</v>
      </c>
      <c r="G142" s="68" t="s">
        <v>1023</v>
      </c>
      <c r="I142" s="82">
        <v>0.37082999999999999</v>
      </c>
      <c r="J142" s="34" t="s">
        <v>27</v>
      </c>
      <c r="K142" s="87" t="s">
        <v>976</v>
      </c>
      <c r="L142" s="35"/>
      <c r="M142" s="87">
        <v>13.731299999999999</v>
      </c>
      <c r="N142" s="34" t="s">
        <v>28</v>
      </c>
      <c r="O142" s="81" t="s">
        <v>29</v>
      </c>
      <c r="P142" s="10" t="s">
        <v>977</v>
      </c>
      <c r="R142" s="87">
        <v>56.945799999999998</v>
      </c>
      <c r="S142" s="34" t="s">
        <v>28</v>
      </c>
      <c r="T142" s="81" t="s">
        <v>29</v>
      </c>
      <c r="U142" s="10" t="s">
        <v>1080</v>
      </c>
      <c r="W142" s="71">
        <v>123</v>
      </c>
      <c r="X142" s="36"/>
      <c r="Y142" s="10" t="s">
        <v>1128</v>
      </c>
      <c r="AA142" s="81">
        <v>11.844900000000001</v>
      </c>
      <c r="AB142" s="34" t="s">
        <v>28</v>
      </c>
      <c r="AC142" s="10" t="s">
        <v>1092</v>
      </c>
      <c r="AE142" s="87">
        <v>62.5</v>
      </c>
      <c r="AF142" s="36"/>
      <c r="AG142" s="87">
        <v>62.5</v>
      </c>
      <c r="AH142" s="36"/>
      <c r="AI142" s="87">
        <v>69.5</v>
      </c>
      <c r="AJ142" s="36"/>
      <c r="AK142" s="10" t="s">
        <v>33</v>
      </c>
      <c r="AL142" s="38"/>
      <c r="AM142" s="34">
        <v>0.75778538149765995</v>
      </c>
      <c r="AO142" s="81">
        <v>2.35</v>
      </c>
      <c r="AP142" s="36"/>
      <c r="AQ142" s="84">
        <v>8.65</v>
      </c>
      <c r="AR142" s="36"/>
      <c r="AS142" s="81">
        <v>4.3666666666666663</v>
      </c>
      <c r="AT142" s="36"/>
      <c r="AU142" s="84">
        <v>13.4</v>
      </c>
      <c r="AW142" s="81">
        <v>9.4629156010230187</v>
      </c>
      <c r="AX142" s="46"/>
      <c r="AY142" s="81">
        <v>90.537084398976987</v>
      </c>
      <c r="AZ142" s="36"/>
      <c r="BA142" s="86">
        <v>7100</v>
      </c>
    </row>
    <row r="143" spans="1:53" ht="15.75" customHeight="1" x14ac:dyDescent="0.2">
      <c r="A143" s="7" t="s">
        <v>302</v>
      </c>
      <c r="B143" s="7" t="s">
        <v>303</v>
      </c>
      <c r="D143" s="87">
        <v>13.5382</v>
      </c>
      <c r="E143" s="34" t="s">
        <v>28</v>
      </c>
      <c r="F143" s="87" t="s">
        <v>976</v>
      </c>
      <c r="G143" s="68" t="s">
        <v>978</v>
      </c>
      <c r="I143" s="82">
        <v>0.61982000000000004</v>
      </c>
      <c r="J143" s="34" t="s">
        <v>27</v>
      </c>
      <c r="K143" s="81" t="s">
        <v>29</v>
      </c>
      <c r="L143" s="35"/>
      <c r="M143" s="87">
        <v>10.341200000000001</v>
      </c>
      <c r="N143" s="34" t="s">
        <v>30</v>
      </c>
      <c r="O143" s="87" t="s">
        <v>976</v>
      </c>
      <c r="P143" s="10" t="s">
        <v>1029</v>
      </c>
      <c r="R143" s="81">
        <v>24.597100000000001</v>
      </c>
      <c r="S143" s="34" t="s">
        <v>27</v>
      </c>
      <c r="T143" s="87" t="s">
        <v>976</v>
      </c>
      <c r="U143" s="10" t="s">
        <v>1099</v>
      </c>
      <c r="W143" s="39">
        <v>277</v>
      </c>
      <c r="X143" s="36"/>
      <c r="Y143" s="10" t="s">
        <v>1004</v>
      </c>
      <c r="AA143" s="81">
        <v>8.7757000000000005</v>
      </c>
      <c r="AB143" s="34" t="s">
        <v>30</v>
      </c>
      <c r="AC143" s="10" t="s">
        <v>148</v>
      </c>
      <c r="AE143" s="84">
        <v>94.8</v>
      </c>
      <c r="AF143" s="36"/>
      <c r="AG143" s="84">
        <v>91.1</v>
      </c>
      <c r="AH143" s="36"/>
      <c r="AI143" s="84">
        <v>82.7</v>
      </c>
      <c r="AJ143" s="36"/>
      <c r="AK143" s="10" t="s">
        <v>33</v>
      </c>
      <c r="AL143" s="38"/>
      <c r="AM143" s="34">
        <v>2.41440466175768</v>
      </c>
      <c r="AO143" s="87">
        <v>2.8833333333333333</v>
      </c>
      <c r="AP143" s="36"/>
      <c r="AQ143" s="87">
        <v>17.616666666666667</v>
      </c>
      <c r="AR143" s="36"/>
      <c r="AS143" s="87">
        <v>4.5</v>
      </c>
      <c r="AT143" s="36"/>
      <c r="AU143" s="81">
        <v>18.600000000000001</v>
      </c>
      <c r="AW143" s="84">
        <v>15.254237288135593</v>
      </c>
      <c r="AX143" s="46"/>
      <c r="AY143" s="84">
        <v>84.745762711864401</v>
      </c>
      <c r="AZ143" s="36"/>
      <c r="BA143" s="89">
        <v>13200</v>
      </c>
    </row>
    <row r="144" spans="1:53" ht="15.75" customHeight="1" x14ac:dyDescent="0.2">
      <c r="A144" s="52" t="s">
        <v>930</v>
      </c>
      <c r="B144" s="7" t="s">
        <v>304</v>
      </c>
      <c r="D144" s="87">
        <v>14.408300000000001</v>
      </c>
      <c r="E144" s="34" t="s">
        <v>28</v>
      </c>
      <c r="F144" s="81" t="s">
        <v>29</v>
      </c>
      <c r="G144" s="68" t="s">
        <v>992</v>
      </c>
      <c r="I144" s="85">
        <v>0.21997</v>
      </c>
      <c r="J144" s="34" t="s">
        <v>27</v>
      </c>
      <c r="K144" s="84" t="s">
        <v>31</v>
      </c>
      <c r="L144" s="35"/>
      <c r="M144" s="84">
        <v>5.1694000000000004</v>
      </c>
      <c r="N144" s="34" t="s">
        <v>28</v>
      </c>
      <c r="O144" s="81" t="s">
        <v>29</v>
      </c>
      <c r="P144" s="10" t="s">
        <v>1059</v>
      </c>
      <c r="R144" s="84">
        <v>14.0783</v>
      </c>
      <c r="S144" s="34" t="s">
        <v>28</v>
      </c>
      <c r="T144" s="81" t="s">
        <v>29</v>
      </c>
      <c r="U144" s="10" t="s">
        <v>1063</v>
      </c>
      <c r="W144" s="71">
        <v>53</v>
      </c>
      <c r="X144" s="36"/>
      <c r="Y144" s="56" t="s">
        <v>1119</v>
      </c>
      <c r="AA144" s="81">
        <v>8.0298999999999996</v>
      </c>
      <c r="AB144" s="34" t="s">
        <v>30</v>
      </c>
      <c r="AC144" s="10" t="s">
        <v>1137</v>
      </c>
      <c r="AE144" s="84">
        <v>92.3</v>
      </c>
      <c r="AF144" s="36"/>
      <c r="AG144" s="84">
        <v>89.3</v>
      </c>
      <c r="AH144" s="36"/>
      <c r="AI144" s="81">
        <v>73</v>
      </c>
      <c r="AJ144" s="36"/>
      <c r="AK144" s="10" t="s">
        <v>33</v>
      </c>
      <c r="AL144" s="38"/>
      <c r="AM144" s="34">
        <v>1.8701548248445901</v>
      </c>
      <c r="AO144" s="81">
        <v>2.35</v>
      </c>
      <c r="AP144" s="36"/>
      <c r="AQ144" s="81">
        <v>14.5</v>
      </c>
      <c r="AR144" s="36"/>
      <c r="AS144" s="87">
        <v>4.7333333333333334</v>
      </c>
      <c r="AT144" s="36"/>
      <c r="AU144" s="87">
        <v>21.3</v>
      </c>
      <c r="AW144" s="84">
        <v>11.111111111111111</v>
      </c>
      <c r="AX144" s="46"/>
      <c r="AY144" s="84">
        <v>88.888888888888886</v>
      </c>
      <c r="AZ144" s="36"/>
      <c r="BA144" s="83">
        <v>8900</v>
      </c>
    </row>
    <row r="145" spans="1:53" ht="15.75" customHeight="1" x14ac:dyDescent="0.2">
      <c r="A145" s="7" t="s">
        <v>305</v>
      </c>
      <c r="B145" s="7" t="s">
        <v>306</v>
      </c>
      <c r="D145" s="87">
        <v>13.0532</v>
      </c>
      <c r="E145" s="34" t="s">
        <v>28</v>
      </c>
      <c r="F145" s="87" t="s">
        <v>976</v>
      </c>
      <c r="G145" s="68" t="s">
        <v>995</v>
      </c>
      <c r="I145" s="82">
        <v>0.47294000000000003</v>
      </c>
      <c r="J145" s="34" t="s">
        <v>27</v>
      </c>
      <c r="K145" s="81" t="s">
        <v>29</v>
      </c>
      <c r="L145" s="35"/>
      <c r="M145" s="81">
        <v>7.4318999999999997</v>
      </c>
      <c r="N145" s="34" t="s">
        <v>28</v>
      </c>
      <c r="O145" s="81" t="s">
        <v>29</v>
      </c>
      <c r="P145" s="10" t="s">
        <v>1018</v>
      </c>
      <c r="R145" s="87">
        <v>38.646000000000001</v>
      </c>
      <c r="S145" s="34" t="s">
        <v>30</v>
      </c>
      <c r="T145" s="87" t="s">
        <v>976</v>
      </c>
      <c r="U145" s="10" t="s">
        <v>992</v>
      </c>
      <c r="W145" s="71">
        <v>243</v>
      </c>
      <c r="X145" s="36"/>
      <c r="Y145" s="10" t="s">
        <v>995</v>
      </c>
      <c r="AA145" s="81">
        <v>12.242599999999999</v>
      </c>
      <c r="AB145" s="34" t="s">
        <v>28</v>
      </c>
      <c r="AC145" s="10" t="s">
        <v>1046</v>
      </c>
      <c r="AE145" s="34" t="s">
        <v>32</v>
      </c>
      <c r="AF145" s="36"/>
      <c r="AG145" s="34" t="s">
        <v>32</v>
      </c>
      <c r="AH145" s="36"/>
      <c r="AI145" s="34" t="s">
        <v>32</v>
      </c>
      <c r="AJ145" s="36"/>
      <c r="AK145" s="10" t="s">
        <v>33</v>
      </c>
      <c r="AL145" s="38"/>
      <c r="AM145" s="34">
        <v>1.09332916978334</v>
      </c>
      <c r="AO145" s="87">
        <v>2.7666666666666666</v>
      </c>
      <c r="AP145" s="36"/>
      <c r="AQ145" s="81">
        <v>11.4</v>
      </c>
      <c r="AR145" s="36"/>
      <c r="AS145" s="84">
        <v>4.1166666666666663</v>
      </c>
      <c r="AT145" s="36"/>
      <c r="AU145" s="84">
        <v>13.983333333333333</v>
      </c>
      <c r="AW145" s="81">
        <v>5.485232067510549</v>
      </c>
      <c r="AX145" s="46"/>
      <c r="AY145" s="81">
        <v>94.514767932489448</v>
      </c>
      <c r="AZ145" s="36"/>
      <c r="BA145" s="83">
        <v>9000</v>
      </c>
    </row>
    <row r="146" spans="1:53" ht="15.75" customHeight="1" x14ac:dyDescent="0.2">
      <c r="A146" s="7" t="s">
        <v>307</v>
      </c>
      <c r="B146" s="7" t="s">
        <v>308</v>
      </c>
      <c r="D146" s="81">
        <v>10.832100000000001</v>
      </c>
      <c r="E146" s="34" t="s">
        <v>28</v>
      </c>
      <c r="F146" s="87" t="s">
        <v>976</v>
      </c>
      <c r="G146" s="68" t="s">
        <v>1003</v>
      </c>
      <c r="I146" s="82">
        <v>0.59757000000000005</v>
      </c>
      <c r="J146" s="34" t="s">
        <v>30</v>
      </c>
      <c r="K146" s="87" t="s">
        <v>976</v>
      </c>
      <c r="L146" s="35"/>
      <c r="M146" s="81">
        <v>7.3131000000000004</v>
      </c>
      <c r="N146" s="34" t="s">
        <v>30</v>
      </c>
      <c r="O146" s="84" t="s">
        <v>31</v>
      </c>
      <c r="P146" s="10" t="s">
        <v>991</v>
      </c>
      <c r="R146" s="81">
        <v>23.371600000000001</v>
      </c>
      <c r="S146" s="34" t="s">
        <v>27</v>
      </c>
      <c r="T146" s="81" t="s">
        <v>29</v>
      </c>
      <c r="U146" s="10" t="s">
        <v>1023</v>
      </c>
      <c r="W146" s="71">
        <v>164</v>
      </c>
      <c r="X146" s="36"/>
      <c r="Y146" s="10" t="s">
        <v>148</v>
      </c>
      <c r="AA146" s="81">
        <v>8.6127000000000002</v>
      </c>
      <c r="AB146" s="34" t="s">
        <v>28</v>
      </c>
      <c r="AC146" s="10" t="s">
        <v>1003</v>
      </c>
      <c r="AE146" s="34" t="s">
        <v>32</v>
      </c>
      <c r="AF146" s="36"/>
      <c r="AG146" s="34" t="s">
        <v>32</v>
      </c>
      <c r="AH146" s="36"/>
      <c r="AI146" s="34" t="s">
        <v>32</v>
      </c>
      <c r="AJ146" s="36"/>
      <c r="AK146" s="10" t="s">
        <v>33</v>
      </c>
      <c r="AL146" s="38"/>
      <c r="AM146" s="34">
        <v>1.15720847735612</v>
      </c>
      <c r="AO146" s="81">
        <v>2.35</v>
      </c>
      <c r="AP146" s="36"/>
      <c r="AQ146" s="81">
        <v>12.15</v>
      </c>
      <c r="AR146" s="36"/>
      <c r="AS146" s="81">
        <v>4.3</v>
      </c>
      <c r="AT146" s="36"/>
      <c r="AU146" s="81">
        <v>17.866666666666667</v>
      </c>
      <c r="AW146" s="87">
        <v>4.7368421052631584</v>
      </c>
      <c r="AX146" s="46"/>
      <c r="AY146" s="87">
        <v>95.263157894736835</v>
      </c>
      <c r="AZ146" s="36"/>
      <c r="BA146" s="83">
        <v>8400</v>
      </c>
    </row>
    <row r="147" spans="1:53" ht="15.75" customHeight="1" x14ac:dyDescent="0.2">
      <c r="A147" s="7" t="s">
        <v>309</v>
      </c>
      <c r="B147" s="7" t="s">
        <v>310</v>
      </c>
      <c r="D147" s="81">
        <v>10.985099999999999</v>
      </c>
      <c r="E147" s="34" t="s">
        <v>30</v>
      </c>
      <c r="F147" s="81" t="s">
        <v>29</v>
      </c>
      <c r="G147" s="68" t="s">
        <v>989</v>
      </c>
      <c r="I147" s="88">
        <v>0.71289999999999998</v>
      </c>
      <c r="J147" s="34" t="s">
        <v>28</v>
      </c>
      <c r="K147" s="81" t="s">
        <v>29</v>
      </c>
      <c r="L147" s="35"/>
      <c r="M147" s="81">
        <v>9.3972999999999995</v>
      </c>
      <c r="N147" s="34" t="s">
        <v>28</v>
      </c>
      <c r="O147" s="81" t="s">
        <v>29</v>
      </c>
      <c r="P147" s="10" t="s">
        <v>1108</v>
      </c>
      <c r="R147" s="87">
        <v>41.6721</v>
      </c>
      <c r="S147" s="34" t="s">
        <v>28</v>
      </c>
      <c r="T147" s="87" t="s">
        <v>976</v>
      </c>
      <c r="U147" s="10" t="s">
        <v>1023</v>
      </c>
      <c r="W147" s="39">
        <v>252</v>
      </c>
      <c r="X147" s="36"/>
      <c r="Y147" s="10" t="s">
        <v>1009</v>
      </c>
      <c r="AA147" s="81">
        <v>9.5920000000000005</v>
      </c>
      <c r="AB147" s="34" t="s">
        <v>30</v>
      </c>
      <c r="AC147" s="10" t="s">
        <v>1011</v>
      </c>
      <c r="AE147" s="87">
        <v>66.8</v>
      </c>
      <c r="AF147" s="36"/>
      <c r="AG147" s="87">
        <v>71.3</v>
      </c>
      <c r="AH147" s="36"/>
      <c r="AI147" s="87">
        <v>55.2</v>
      </c>
      <c r="AJ147" s="36"/>
      <c r="AK147" s="10" t="s">
        <v>33</v>
      </c>
      <c r="AL147" s="38"/>
      <c r="AM147" s="34">
        <v>1.6849339646974899</v>
      </c>
      <c r="AO147" s="81">
        <v>2.3666666666666667</v>
      </c>
      <c r="AP147" s="36"/>
      <c r="AQ147" s="81">
        <v>11.65</v>
      </c>
      <c r="AR147" s="36"/>
      <c r="AS147" s="81">
        <v>4.1333333333333337</v>
      </c>
      <c r="AT147" s="36"/>
      <c r="AU147" s="81">
        <v>19.083333333333332</v>
      </c>
      <c r="AW147" s="87">
        <v>0</v>
      </c>
      <c r="AX147" s="46"/>
      <c r="AY147" s="87">
        <v>100</v>
      </c>
      <c r="AZ147" s="36"/>
      <c r="BA147" s="89">
        <v>13300</v>
      </c>
    </row>
    <row r="148" spans="1:53" ht="15.75" customHeight="1" x14ac:dyDescent="0.2">
      <c r="A148" s="7" t="s">
        <v>311</v>
      </c>
      <c r="B148" s="7" t="s">
        <v>312</v>
      </c>
      <c r="D148" s="81">
        <v>9.6968999999999994</v>
      </c>
      <c r="E148" s="34" t="s">
        <v>28</v>
      </c>
      <c r="F148" s="84" t="s">
        <v>31</v>
      </c>
      <c r="G148" s="68" t="s">
        <v>997</v>
      </c>
      <c r="I148" s="88">
        <v>0.82603000000000004</v>
      </c>
      <c r="J148" s="34" t="s">
        <v>27</v>
      </c>
      <c r="K148" s="87" t="s">
        <v>976</v>
      </c>
      <c r="L148" s="35"/>
      <c r="M148" s="81">
        <v>8.6913</v>
      </c>
      <c r="N148" s="34" t="s">
        <v>28</v>
      </c>
      <c r="O148" s="81" t="s">
        <v>29</v>
      </c>
      <c r="P148" s="10" t="s">
        <v>989</v>
      </c>
      <c r="R148" s="81">
        <v>27.043500000000002</v>
      </c>
      <c r="S148" s="34" t="s">
        <v>27</v>
      </c>
      <c r="T148" s="81" t="s">
        <v>29</v>
      </c>
      <c r="U148" s="10" t="s">
        <v>1079</v>
      </c>
      <c r="W148" s="39">
        <v>183</v>
      </c>
      <c r="X148" s="36"/>
      <c r="Y148" s="10" t="s">
        <v>1167</v>
      </c>
      <c r="AA148" s="87">
        <v>13.6839</v>
      </c>
      <c r="AB148" s="34" t="s">
        <v>28</v>
      </c>
      <c r="AC148" s="10" t="s">
        <v>1032</v>
      </c>
      <c r="AE148" s="34" t="s">
        <v>32</v>
      </c>
      <c r="AF148" s="36"/>
      <c r="AG148" s="34" t="s">
        <v>32</v>
      </c>
      <c r="AH148" s="36"/>
      <c r="AI148" s="34" t="s">
        <v>32</v>
      </c>
      <c r="AJ148" s="36"/>
      <c r="AK148" s="10" t="s">
        <v>33</v>
      </c>
      <c r="AL148" s="38"/>
      <c r="AM148" s="34">
        <v>0.43142741567762</v>
      </c>
      <c r="AO148" s="81">
        <v>2.4500000000000002</v>
      </c>
      <c r="AP148" s="36"/>
      <c r="AQ148" s="84">
        <v>10.733333333333333</v>
      </c>
      <c r="AR148" s="36"/>
      <c r="AS148" s="84">
        <v>4.0666666666666664</v>
      </c>
      <c r="AT148" s="36"/>
      <c r="AU148" s="81">
        <v>15.55</v>
      </c>
      <c r="AW148" s="81">
        <v>5.2083333333333339</v>
      </c>
      <c r="AX148" s="46"/>
      <c r="AY148" s="81">
        <v>94.791666666666657</v>
      </c>
      <c r="AZ148" s="36"/>
      <c r="BA148" s="83">
        <v>10400</v>
      </c>
    </row>
    <row r="149" spans="1:53" ht="15.75" customHeight="1" x14ac:dyDescent="0.2">
      <c r="A149" s="7" t="s">
        <v>313</v>
      </c>
      <c r="B149" s="7" t="s">
        <v>314</v>
      </c>
      <c r="D149" s="84">
        <v>7.4024999999999999</v>
      </c>
      <c r="E149" s="34" t="s">
        <v>28</v>
      </c>
      <c r="F149" s="84" t="s">
        <v>31</v>
      </c>
      <c r="G149" s="68" t="s">
        <v>1029</v>
      </c>
      <c r="I149" s="85">
        <v>0.28334999999999999</v>
      </c>
      <c r="J149" s="34" t="s">
        <v>27</v>
      </c>
      <c r="K149" s="84" t="s">
        <v>31</v>
      </c>
      <c r="L149" s="35"/>
      <c r="M149" s="81">
        <v>8.9018999999999995</v>
      </c>
      <c r="N149" s="34" t="s">
        <v>28</v>
      </c>
      <c r="O149" s="81" t="s">
        <v>29</v>
      </c>
      <c r="P149" s="10" t="s">
        <v>1106</v>
      </c>
      <c r="R149" s="87">
        <v>32.325499999999998</v>
      </c>
      <c r="S149" s="34" t="s">
        <v>28</v>
      </c>
      <c r="T149" s="87" t="s">
        <v>976</v>
      </c>
      <c r="U149" s="10" t="s">
        <v>148</v>
      </c>
      <c r="W149" s="39">
        <v>49</v>
      </c>
      <c r="X149" s="36"/>
      <c r="Y149" s="10" t="s">
        <v>1020</v>
      </c>
      <c r="AA149" s="81">
        <v>10.2125</v>
      </c>
      <c r="AB149" s="34" t="s">
        <v>28</v>
      </c>
      <c r="AC149" s="10" t="s">
        <v>1085</v>
      </c>
      <c r="AE149" s="34" t="s">
        <v>32</v>
      </c>
      <c r="AF149" s="36"/>
      <c r="AG149" s="34" t="s">
        <v>32</v>
      </c>
      <c r="AH149" s="36"/>
      <c r="AI149" s="34" t="s">
        <v>32</v>
      </c>
      <c r="AJ149" s="36"/>
      <c r="AK149" s="10" t="s">
        <v>33</v>
      </c>
      <c r="AL149" s="38"/>
      <c r="AM149" s="34">
        <v>1.45285039761418</v>
      </c>
      <c r="AO149" s="84">
        <v>1.8166666666666667</v>
      </c>
      <c r="AP149" s="36"/>
      <c r="AQ149" s="84">
        <v>10.566666666666666</v>
      </c>
      <c r="AR149" s="36"/>
      <c r="AS149" s="84">
        <v>3.9166666666666665</v>
      </c>
      <c r="AT149" s="36"/>
      <c r="AU149" s="84">
        <v>13.116666666666667</v>
      </c>
      <c r="AW149" s="81">
        <v>7.3170731707317067</v>
      </c>
      <c r="AX149" s="46"/>
      <c r="AY149" s="81">
        <v>92.682926829268297</v>
      </c>
      <c r="AZ149" s="36"/>
      <c r="BA149" s="83">
        <v>7900</v>
      </c>
    </row>
    <row r="150" spans="1:53" ht="15.75" customHeight="1" x14ac:dyDescent="0.2">
      <c r="A150" s="7" t="s">
        <v>315</v>
      </c>
      <c r="B150" s="7" t="s">
        <v>316</v>
      </c>
      <c r="D150" s="87">
        <v>14.763400000000001</v>
      </c>
      <c r="E150" s="34" t="s">
        <v>28</v>
      </c>
      <c r="F150" s="87" t="s">
        <v>976</v>
      </c>
      <c r="G150" s="68" t="s">
        <v>1005</v>
      </c>
      <c r="I150" s="88">
        <v>0.66298000000000001</v>
      </c>
      <c r="J150" s="34" t="s">
        <v>30</v>
      </c>
      <c r="K150" s="87" t="s">
        <v>976</v>
      </c>
      <c r="L150" s="35"/>
      <c r="M150" s="81">
        <v>7.1148999999999996</v>
      </c>
      <c r="N150" s="34" t="s">
        <v>28</v>
      </c>
      <c r="O150" s="87" t="s">
        <v>976</v>
      </c>
      <c r="P150" s="10" t="s">
        <v>1000</v>
      </c>
      <c r="R150" s="84">
        <v>19.355799999999999</v>
      </c>
      <c r="S150" s="34" t="s">
        <v>27</v>
      </c>
      <c r="T150" s="81" t="s">
        <v>29</v>
      </c>
      <c r="U150" s="10" t="s">
        <v>1070</v>
      </c>
      <c r="W150" s="39">
        <v>237</v>
      </c>
      <c r="X150" s="36"/>
      <c r="Y150" s="10" t="s">
        <v>1007</v>
      </c>
      <c r="AA150" s="81">
        <v>10.4138</v>
      </c>
      <c r="AB150" s="34" t="s">
        <v>28</v>
      </c>
      <c r="AC150" s="10" t="s">
        <v>1196</v>
      </c>
      <c r="AE150" s="84">
        <v>86.9</v>
      </c>
      <c r="AF150" s="36"/>
      <c r="AG150" s="84">
        <v>84.6</v>
      </c>
      <c r="AH150" s="36"/>
      <c r="AI150" s="84">
        <v>83</v>
      </c>
      <c r="AJ150" s="36"/>
      <c r="AK150" s="10" t="s">
        <v>33</v>
      </c>
      <c r="AL150" s="38"/>
      <c r="AM150" s="34">
        <v>0.87419591446486999</v>
      </c>
      <c r="AO150" s="81">
        <v>2.4333333333333331</v>
      </c>
      <c r="AP150" s="36"/>
      <c r="AQ150" s="81">
        <v>13.716666666666667</v>
      </c>
      <c r="AR150" s="36"/>
      <c r="AS150" s="84">
        <v>4.0666666666666664</v>
      </c>
      <c r="AT150" s="36"/>
      <c r="AU150" s="84">
        <v>14.116666666666667</v>
      </c>
      <c r="AW150" s="84">
        <v>13.427561837455832</v>
      </c>
      <c r="AX150" s="46"/>
      <c r="AY150" s="84">
        <v>86.572438162544174</v>
      </c>
      <c r="AZ150" s="36"/>
      <c r="BA150" s="89">
        <v>10900</v>
      </c>
    </row>
    <row r="151" spans="1:53" ht="15.75" customHeight="1" x14ac:dyDescent="0.2">
      <c r="A151" s="7" t="s">
        <v>317</v>
      </c>
      <c r="B151" s="7" t="s">
        <v>318</v>
      </c>
      <c r="D151" s="84">
        <v>8.4094999999999995</v>
      </c>
      <c r="E151" s="34" t="s">
        <v>28</v>
      </c>
      <c r="F151" s="84" t="s">
        <v>31</v>
      </c>
      <c r="G151" s="68" t="s">
        <v>984</v>
      </c>
      <c r="I151" s="82">
        <v>0.48838999999999999</v>
      </c>
      <c r="J151" s="34" t="s">
        <v>30</v>
      </c>
      <c r="K151" s="81" t="s">
        <v>29</v>
      </c>
      <c r="L151" s="35"/>
      <c r="M151" s="81">
        <v>9.7601999999999993</v>
      </c>
      <c r="N151" s="34" t="s">
        <v>28</v>
      </c>
      <c r="O151" s="81" t="s">
        <v>29</v>
      </c>
      <c r="P151" s="10" t="s">
        <v>987</v>
      </c>
      <c r="R151" s="87">
        <v>35.011400000000002</v>
      </c>
      <c r="S151" s="34" t="s">
        <v>30</v>
      </c>
      <c r="T151" s="81" t="s">
        <v>29</v>
      </c>
      <c r="U151" s="10" t="s">
        <v>1049</v>
      </c>
      <c r="W151" s="71">
        <v>140</v>
      </c>
      <c r="X151" s="36"/>
      <c r="Y151" s="10" t="s">
        <v>1015</v>
      </c>
      <c r="AA151" s="87">
        <v>12.5609</v>
      </c>
      <c r="AB151" s="34" t="s">
        <v>30</v>
      </c>
      <c r="AC151" s="10" t="s">
        <v>1050</v>
      </c>
      <c r="AE151" s="81">
        <v>76.2</v>
      </c>
      <c r="AF151" s="36"/>
      <c r="AG151" s="81">
        <v>78</v>
      </c>
      <c r="AH151" s="36"/>
      <c r="AI151" s="81">
        <v>78.599999999999994</v>
      </c>
      <c r="AJ151" s="36"/>
      <c r="AK151" s="10" t="s">
        <v>33</v>
      </c>
      <c r="AL151" s="38"/>
      <c r="AM151" s="34">
        <v>1.32760427401532</v>
      </c>
      <c r="AO151" s="84">
        <v>1.9666666666666666</v>
      </c>
      <c r="AP151" s="36"/>
      <c r="AQ151" s="84">
        <v>10.966666666666667</v>
      </c>
      <c r="AR151" s="36"/>
      <c r="AS151" s="84">
        <v>4.0999999999999996</v>
      </c>
      <c r="AT151" s="36"/>
      <c r="AU151" s="84">
        <v>12.15</v>
      </c>
      <c r="AW151" s="81">
        <v>5.4347826086956523</v>
      </c>
      <c r="AX151" s="46"/>
      <c r="AY151" s="81">
        <v>94.565217391304344</v>
      </c>
      <c r="AZ151" s="36"/>
      <c r="BA151" s="86">
        <v>7700</v>
      </c>
    </row>
    <row r="152" spans="1:53" ht="15.75" customHeight="1" x14ac:dyDescent="0.2">
      <c r="A152" s="7" t="s">
        <v>319</v>
      </c>
      <c r="B152" s="7" t="s">
        <v>320</v>
      </c>
      <c r="D152" s="87">
        <v>12.1264</v>
      </c>
      <c r="E152" s="34" t="s">
        <v>28</v>
      </c>
      <c r="F152" s="87" t="s">
        <v>976</v>
      </c>
      <c r="G152" s="68" t="s">
        <v>1052</v>
      </c>
      <c r="I152" s="85">
        <v>0.35797000000000001</v>
      </c>
      <c r="J152" s="34" t="s">
        <v>27</v>
      </c>
      <c r="K152" s="84" t="s">
        <v>31</v>
      </c>
      <c r="L152" s="35"/>
      <c r="M152" s="81">
        <v>7.4726999999999997</v>
      </c>
      <c r="N152" s="34" t="s">
        <v>27</v>
      </c>
      <c r="O152" s="81" t="s">
        <v>29</v>
      </c>
      <c r="P152" s="10" t="s">
        <v>1113</v>
      </c>
      <c r="R152" s="84">
        <v>19.778099999999998</v>
      </c>
      <c r="S152" s="34" t="s">
        <v>30</v>
      </c>
      <c r="T152" s="81" t="s">
        <v>29</v>
      </c>
      <c r="U152" s="10" t="s">
        <v>997</v>
      </c>
      <c r="W152" s="71">
        <v>165</v>
      </c>
      <c r="X152" s="36"/>
      <c r="Y152" s="10" t="s">
        <v>1108</v>
      </c>
      <c r="AA152" s="87">
        <v>18.973500000000001</v>
      </c>
      <c r="AB152" s="34" t="s">
        <v>30</v>
      </c>
      <c r="AC152" s="10" t="s">
        <v>1197</v>
      </c>
      <c r="AE152" s="81">
        <v>83.6</v>
      </c>
      <c r="AF152" s="36"/>
      <c r="AG152" s="81">
        <v>82.3</v>
      </c>
      <c r="AH152" s="36"/>
      <c r="AI152" s="81">
        <v>70.900000000000006</v>
      </c>
      <c r="AJ152" s="36"/>
      <c r="AK152" s="10" t="s">
        <v>33</v>
      </c>
      <c r="AL152" s="38"/>
      <c r="AM152" s="34">
        <v>2.2434312295334702</v>
      </c>
      <c r="AO152" s="84">
        <v>1.25</v>
      </c>
      <c r="AP152" s="36"/>
      <c r="AQ152" s="81">
        <v>11.5</v>
      </c>
      <c r="AR152" s="36"/>
      <c r="AS152" s="81">
        <v>4.3166666666666664</v>
      </c>
      <c r="AT152" s="36"/>
      <c r="AU152" s="87">
        <v>23.516666666666666</v>
      </c>
      <c r="AW152" s="81">
        <v>9.5238095238095237</v>
      </c>
      <c r="AX152" s="46"/>
      <c r="AY152" s="81">
        <v>90.476190476190482</v>
      </c>
      <c r="AZ152" s="36"/>
      <c r="BA152" s="89">
        <v>11100</v>
      </c>
    </row>
    <row r="153" spans="1:53" ht="15.75" customHeight="1" x14ac:dyDescent="0.2">
      <c r="A153" s="7" t="s">
        <v>321</v>
      </c>
      <c r="B153" s="7" t="s">
        <v>322</v>
      </c>
      <c r="D153" s="81">
        <v>9.5121000000000002</v>
      </c>
      <c r="E153" s="34" t="s">
        <v>28</v>
      </c>
      <c r="F153" s="84" t="s">
        <v>31</v>
      </c>
      <c r="G153" s="68" t="s">
        <v>1018</v>
      </c>
      <c r="I153" s="88">
        <v>0.66144000000000003</v>
      </c>
      <c r="J153" s="34" t="s">
        <v>30</v>
      </c>
      <c r="K153" s="81" t="s">
        <v>29</v>
      </c>
      <c r="L153" s="35"/>
      <c r="M153" s="81">
        <v>6.7404000000000002</v>
      </c>
      <c r="N153" s="34" t="s">
        <v>28</v>
      </c>
      <c r="O153" s="81" t="s">
        <v>29</v>
      </c>
      <c r="P153" s="10" t="s">
        <v>1041</v>
      </c>
      <c r="R153" s="81">
        <v>27.2135</v>
      </c>
      <c r="S153" s="34" t="s">
        <v>27</v>
      </c>
      <c r="T153" s="87" t="s">
        <v>976</v>
      </c>
      <c r="U153" s="10" t="s">
        <v>1083</v>
      </c>
      <c r="W153" s="71">
        <v>115</v>
      </c>
      <c r="X153" s="36"/>
      <c r="Y153" s="10" t="s">
        <v>1013</v>
      </c>
      <c r="AA153" s="87">
        <v>19.2453</v>
      </c>
      <c r="AB153" s="34" t="s">
        <v>30</v>
      </c>
      <c r="AC153" s="10" t="s">
        <v>1198</v>
      </c>
      <c r="AE153" s="34" t="s">
        <v>32</v>
      </c>
      <c r="AF153" s="36"/>
      <c r="AG153" s="34" t="s">
        <v>32</v>
      </c>
      <c r="AH153" s="36"/>
      <c r="AI153" s="34" t="s">
        <v>32</v>
      </c>
      <c r="AJ153" s="36"/>
      <c r="AK153" s="10" t="s">
        <v>33</v>
      </c>
      <c r="AL153" s="38"/>
      <c r="AM153" s="34">
        <v>1.00799520411026</v>
      </c>
      <c r="AO153" s="84">
        <v>2.0333333333333332</v>
      </c>
      <c r="AP153" s="36"/>
      <c r="AQ153" s="87">
        <v>16.833333333333332</v>
      </c>
      <c r="AR153" s="36"/>
      <c r="AS153" s="81">
        <v>4.1500000000000004</v>
      </c>
      <c r="AT153" s="36"/>
      <c r="AU153" s="81">
        <v>16.466666666666665</v>
      </c>
      <c r="AW153" s="87">
        <v>3.3707865168539324</v>
      </c>
      <c r="AX153" s="46"/>
      <c r="AY153" s="87">
        <v>96.629213483146074</v>
      </c>
      <c r="AZ153" s="36"/>
      <c r="BA153" s="83">
        <v>8800</v>
      </c>
    </row>
    <row r="154" spans="1:53" ht="15.75" customHeight="1" x14ac:dyDescent="0.2">
      <c r="A154" s="7" t="s">
        <v>323</v>
      </c>
      <c r="B154" s="7" t="s">
        <v>324</v>
      </c>
      <c r="D154" s="87">
        <v>15.035600000000001</v>
      </c>
      <c r="E154" s="34" t="s">
        <v>27</v>
      </c>
      <c r="F154" s="87" t="s">
        <v>976</v>
      </c>
      <c r="G154" s="68" t="s">
        <v>1026</v>
      </c>
      <c r="I154" s="88">
        <v>0.72026999999999997</v>
      </c>
      <c r="J154" s="34" t="s">
        <v>27</v>
      </c>
      <c r="K154" s="81" t="s">
        <v>29</v>
      </c>
      <c r="L154" s="35"/>
      <c r="M154" s="81">
        <v>7.8329000000000004</v>
      </c>
      <c r="N154" s="34" t="s">
        <v>28</v>
      </c>
      <c r="O154" s="81" t="s">
        <v>29</v>
      </c>
      <c r="P154" s="10" t="s">
        <v>1014</v>
      </c>
      <c r="R154" s="84">
        <v>16.386099999999999</v>
      </c>
      <c r="S154" s="34" t="s">
        <v>30</v>
      </c>
      <c r="T154" s="84" t="s">
        <v>31</v>
      </c>
      <c r="U154" s="10" t="s">
        <v>1085</v>
      </c>
      <c r="W154" s="39">
        <v>248</v>
      </c>
      <c r="X154" s="36"/>
      <c r="Y154" s="10" t="s">
        <v>1044</v>
      </c>
      <c r="AA154" s="81">
        <v>9.2743000000000002</v>
      </c>
      <c r="AB154" s="34" t="s">
        <v>30</v>
      </c>
      <c r="AC154" s="10" t="s">
        <v>992</v>
      </c>
      <c r="AE154" s="34" t="s">
        <v>32</v>
      </c>
      <c r="AF154" s="36"/>
      <c r="AG154" s="34" t="s">
        <v>32</v>
      </c>
      <c r="AH154" s="36"/>
      <c r="AI154" s="34" t="s">
        <v>32</v>
      </c>
      <c r="AJ154" s="36"/>
      <c r="AK154" s="10" t="s">
        <v>33</v>
      </c>
      <c r="AL154" s="38"/>
      <c r="AM154" s="34">
        <v>4.9534668295818598</v>
      </c>
      <c r="AO154" s="84">
        <v>1.9333333333333333</v>
      </c>
      <c r="AP154" s="36"/>
      <c r="AQ154" s="81">
        <v>12.35</v>
      </c>
      <c r="AR154" s="36"/>
      <c r="AS154" s="81">
        <v>4.3166666666666664</v>
      </c>
      <c r="AT154" s="36"/>
      <c r="AU154" s="87">
        <v>20.366666666666667</v>
      </c>
      <c r="AW154" s="84">
        <v>10.954063604240282</v>
      </c>
      <c r="AX154" s="46"/>
      <c r="AY154" s="84">
        <v>89.045936395759711</v>
      </c>
      <c r="AZ154" s="36"/>
      <c r="BA154" s="89">
        <v>10600</v>
      </c>
    </row>
    <row r="155" spans="1:53" ht="15.75" customHeight="1" x14ac:dyDescent="0.2">
      <c r="A155" s="7" t="s">
        <v>325</v>
      </c>
      <c r="B155" s="7" t="s">
        <v>326</v>
      </c>
      <c r="D155" s="84">
        <v>7.0491999999999999</v>
      </c>
      <c r="E155" s="34" t="s">
        <v>28</v>
      </c>
      <c r="F155" s="84" t="s">
        <v>31</v>
      </c>
      <c r="G155" s="68" t="s">
        <v>1022</v>
      </c>
      <c r="I155" s="85">
        <v>0.24290999999999999</v>
      </c>
      <c r="J155" s="34" t="s">
        <v>27</v>
      </c>
      <c r="K155" s="81" t="s">
        <v>29</v>
      </c>
      <c r="L155" s="35"/>
      <c r="M155" s="81">
        <v>6.7015000000000002</v>
      </c>
      <c r="N155" s="34" t="s">
        <v>27</v>
      </c>
      <c r="O155" s="81" t="s">
        <v>29</v>
      </c>
      <c r="P155" s="10" t="s">
        <v>1012</v>
      </c>
      <c r="R155" s="87">
        <v>35.607799999999997</v>
      </c>
      <c r="S155" s="34" t="s">
        <v>28</v>
      </c>
      <c r="T155" s="81" t="s">
        <v>29</v>
      </c>
      <c r="U155" s="10" t="s">
        <v>998</v>
      </c>
      <c r="W155" s="39">
        <v>26</v>
      </c>
      <c r="X155" s="36"/>
      <c r="Y155" s="10" t="s">
        <v>1128</v>
      </c>
      <c r="AA155" s="81">
        <v>8.359</v>
      </c>
      <c r="AB155" s="34" t="s">
        <v>30</v>
      </c>
      <c r="AC155" s="10" t="s">
        <v>1089</v>
      </c>
      <c r="AE155" s="34" t="s">
        <v>32</v>
      </c>
      <c r="AF155" s="36"/>
      <c r="AG155" s="34" t="s">
        <v>32</v>
      </c>
      <c r="AH155" s="36"/>
      <c r="AI155" s="34" t="s">
        <v>32</v>
      </c>
      <c r="AJ155" s="36"/>
      <c r="AK155" s="10" t="s">
        <v>33</v>
      </c>
      <c r="AL155" s="38"/>
      <c r="AM155" s="34">
        <v>0.77657463623891998</v>
      </c>
      <c r="AO155" s="81">
        <v>2.35</v>
      </c>
      <c r="AP155" s="36"/>
      <c r="AQ155" s="84">
        <v>10.333333333333334</v>
      </c>
      <c r="AR155" s="36"/>
      <c r="AS155" s="81">
        <v>4.3166666666666664</v>
      </c>
      <c r="AT155" s="36"/>
      <c r="AU155" s="81">
        <v>15.7</v>
      </c>
      <c r="AW155" s="87">
        <v>3.8917089678511001</v>
      </c>
      <c r="AX155" s="46"/>
      <c r="AY155" s="87">
        <v>96.108291032148898</v>
      </c>
      <c r="AZ155" s="36"/>
      <c r="BA155" s="86">
        <v>5300</v>
      </c>
    </row>
    <row r="156" spans="1:53" ht="15.75" customHeight="1" x14ac:dyDescent="0.2">
      <c r="A156" s="7" t="s">
        <v>327</v>
      </c>
      <c r="B156" s="7" t="s">
        <v>328</v>
      </c>
      <c r="D156" s="81">
        <v>10.728899999999999</v>
      </c>
      <c r="E156" s="34" t="s">
        <v>28</v>
      </c>
      <c r="F156" s="81" t="s">
        <v>29</v>
      </c>
      <c r="G156" s="68" t="s">
        <v>1023</v>
      </c>
      <c r="I156" s="88">
        <v>0.77890999999999999</v>
      </c>
      <c r="J156" s="34" t="s">
        <v>30</v>
      </c>
      <c r="K156" s="87" t="s">
        <v>976</v>
      </c>
      <c r="L156" s="35"/>
      <c r="M156" s="81">
        <v>7.1359000000000004</v>
      </c>
      <c r="N156" s="34" t="s">
        <v>27</v>
      </c>
      <c r="O156" s="84" t="s">
        <v>31</v>
      </c>
      <c r="P156" s="10" t="s">
        <v>981</v>
      </c>
      <c r="R156" s="81">
        <v>24.0458</v>
      </c>
      <c r="S156" s="34" t="s">
        <v>27</v>
      </c>
      <c r="T156" s="81" t="s">
        <v>29</v>
      </c>
      <c r="U156" s="10" t="s">
        <v>1062</v>
      </c>
      <c r="W156" s="71">
        <v>168</v>
      </c>
      <c r="X156" s="36"/>
      <c r="Y156" s="10" t="s">
        <v>968</v>
      </c>
      <c r="AA156" s="81">
        <v>12.1614</v>
      </c>
      <c r="AB156" s="34" t="s">
        <v>30</v>
      </c>
      <c r="AC156" s="10" t="s">
        <v>1057</v>
      </c>
      <c r="AE156" s="34" t="s">
        <v>32</v>
      </c>
      <c r="AF156" s="36"/>
      <c r="AG156" s="34" t="s">
        <v>32</v>
      </c>
      <c r="AH156" s="36"/>
      <c r="AI156" s="34" t="s">
        <v>32</v>
      </c>
      <c r="AJ156" s="36"/>
      <c r="AK156" s="10" t="s">
        <v>33</v>
      </c>
      <c r="AL156" s="38"/>
      <c r="AM156" s="34">
        <v>2.7391538556238602</v>
      </c>
      <c r="AO156" s="87">
        <v>2.7166666666666668</v>
      </c>
      <c r="AP156" s="36"/>
      <c r="AQ156" s="84">
        <v>10.216666666666667</v>
      </c>
      <c r="AR156" s="36"/>
      <c r="AS156" s="81">
        <v>4.1500000000000004</v>
      </c>
      <c r="AT156" s="36"/>
      <c r="AU156" s="81">
        <v>15.1</v>
      </c>
      <c r="AW156" s="87">
        <v>4.918032786885246</v>
      </c>
      <c r="AX156" s="46"/>
      <c r="AY156" s="87">
        <v>95.081967213114751</v>
      </c>
      <c r="AZ156" s="36"/>
      <c r="BA156" s="89">
        <v>10600</v>
      </c>
    </row>
    <row r="157" spans="1:53" ht="15.75" customHeight="1" x14ac:dyDescent="0.2">
      <c r="A157" s="7" t="s">
        <v>329</v>
      </c>
      <c r="B157" s="7" t="s">
        <v>330</v>
      </c>
      <c r="D157" s="81">
        <v>10.212899999999999</v>
      </c>
      <c r="E157" s="34" t="s">
        <v>28</v>
      </c>
      <c r="F157" s="81" t="s">
        <v>29</v>
      </c>
      <c r="G157" s="68" t="s">
        <v>986</v>
      </c>
      <c r="I157" s="88">
        <v>0.63566</v>
      </c>
      <c r="J157" s="34" t="s">
        <v>28</v>
      </c>
      <c r="K157" s="81" t="s">
        <v>29</v>
      </c>
      <c r="L157" s="35"/>
      <c r="M157" s="84">
        <v>4.4283999999999999</v>
      </c>
      <c r="N157" s="34" t="s">
        <v>28</v>
      </c>
      <c r="O157" s="81" t="s">
        <v>29</v>
      </c>
      <c r="P157" s="10" t="s">
        <v>1033</v>
      </c>
      <c r="R157" s="84">
        <v>11.039300000000001</v>
      </c>
      <c r="S157" s="34" t="s">
        <v>27</v>
      </c>
      <c r="T157" s="84" t="s">
        <v>31</v>
      </c>
      <c r="U157" s="10" t="s">
        <v>1092</v>
      </c>
      <c r="W157" s="39">
        <v>24</v>
      </c>
      <c r="X157" s="36"/>
      <c r="Y157" s="10" t="s">
        <v>1003</v>
      </c>
      <c r="AA157" s="81">
        <v>8.1153999999999993</v>
      </c>
      <c r="AB157" s="34" t="s">
        <v>30</v>
      </c>
      <c r="AC157" s="10" t="s">
        <v>1140</v>
      </c>
      <c r="AE157" s="34" t="s">
        <v>32</v>
      </c>
      <c r="AF157" s="36"/>
      <c r="AG157" s="34" t="s">
        <v>32</v>
      </c>
      <c r="AH157" s="36"/>
      <c r="AI157" s="34" t="s">
        <v>32</v>
      </c>
      <c r="AJ157" s="36"/>
      <c r="AK157" s="10" t="s">
        <v>33</v>
      </c>
      <c r="AL157" s="38"/>
      <c r="AM157" s="34">
        <v>1.4616511276891799</v>
      </c>
      <c r="AO157" s="81">
        <v>2.5666666666666669</v>
      </c>
      <c r="AP157" s="36"/>
      <c r="AQ157" s="81">
        <v>13.533333333333333</v>
      </c>
      <c r="AR157" s="36"/>
      <c r="AS157" s="81">
        <v>4.166666666666667</v>
      </c>
      <c r="AT157" s="36"/>
      <c r="AU157" s="81">
        <v>18.683333333333334</v>
      </c>
      <c r="AW157" s="81">
        <v>8.4745762711864394</v>
      </c>
      <c r="AX157" s="46"/>
      <c r="AY157" s="81">
        <v>91.525423728813564</v>
      </c>
      <c r="AZ157" s="36"/>
      <c r="BA157" s="83">
        <v>9000</v>
      </c>
    </row>
    <row r="158" spans="1:53" ht="15.75" customHeight="1" x14ac:dyDescent="0.2">
      <c r="A158" s="7" t="s">
        <v>331</v>
      </c>
      <c r="B158" s="7" t="s">
        <v>332</v>
      </c>
      <c r="D158" s="84">
        <v>8.2380999999999993</v>
      </c>
      <c r="E158" s="34" t="s">
        <v>28</v>
      </c>
      <c r="F158" s="81" t="s">
        <v>29</v>
      </c>
      <c r="G158" s="68" t="s">
        <v>979</v>
      </c>
      <c r="I158" s="85">
        <v>0.19739000000000001</v>
      </c>
      <c r="J158" s="34" t="s">
        <v>30</v>
      </c>
      <c r="K158" s="81" t="s">
        <v>29</v>
      </c>
      <c r="L158" s="35"/>
      <c r="M158" s="84">
        <v>6.4492000000000003</v>
      </c>
      <c r="N158" s="34" t="s">
        <v>27</v>
      </c>
      <c r="O158" s="84" t="s">
        <v>31</v>
      </c>
      <c r="P158" s="10" t="s">
        <v>999</v>
      </c>
      <c r="R158" s="81">
        <v>29.5288</v>
      </c>
      <c r="S158" s="34" t="s">
        <v>27</v>
      </c>
      <c r="T158" s="81" t="s">
        <v>29</v>
      </c>
      <c r="U158" s="10" t="s">
        <v>980</v>
      </c>
      <c r="W158" s="39">
        <v>29</v>
      </c>
      <c r="X158" s="36"/>
      <c r="Y158" s="10" t="s">
        <v>1109</v>
      </c>
      <c r="AA158" s="87">
        <v>25.1646</v>
      </c>
      <c r="AB158" s="34" t="s">
        <v>27</v>
      </c>
      <c r="AC158" s="10" t="s">
        <v>1131</v>
      </c>
      <c r="AE158" s="81">
        <v>81.3</v>
      </c>
      <c r="AF158" s="36"/>
      <c r="AG158" s="81">
        <v>79.3</v>
      </c>
      <c r="AH158" s="36"/>
      <c r="AI158" s="81">
        <v>75.5</v>
      </c>
      <c r="AJ158" s="36"/>
      <c r="AK158" s="10" t="s">
        <v>33</v>
      </c>
      <c r="AL158" s="38"/>
      <c r="AM158" s="34">
        <v>0.58496954750810004</v>
      </c>
      <c r="AO158" s="81">
        <v>2.2166666666666668</v>
      </c>
      <c r="AP158" s="36"/>
      <c r="AQ158" s="81">
        <v>13.383333333333333</v>
      </c>
      <c r="AR158" s="36"/>
      <c r="AS158" s="87">
        <v>4.6333333333333337</v>
      </c>
      <c r="AT158" s="36"/>
      <c r="AU158" s="81">
        <v>16.383333333333333</v>
      </c>
      <c r="AW158" s="81">
        <v>8.3769633507853403</v>
      </c>
      <c r="AX158" s="46"/>
      <c r="AY158" s="81">
        <v>91.623036649214669</v>
      </c>
      <c r="AZ158" s="36"/>
      <c r="BA158" s="86">
        <v>5300</v>
      </c>
    </row>
    <row r="159" spans="1:53" ht="15.75" customHeight="1" x14ac:dyDescent="0.2">
      <c r="A159" s="7" t="s">
        <v>333</v>
      </c>
      <c r="B159" s="7" t="s">
        <v>334</v>
      </c>
      <c r="D159" s="81">
        <v>10.2775</v>
      </c>
      <c r="E159" s="34" t="s">
        <v>28</v>
      </c>
      <c r="F159" s="81" t="s">
        <v>29</v>
      </c>
      <c r="G159" s="68" t="s">
        <v>985</v>
      </c>
      <c r="I159" s="82">
        <v>0.37373000000000001</v>
      </c>
      <c r="J159" s="34" t="s">
        <v>27</v>
      </c>
      <c r="K159" s="84" t="s">
        <v>31</v>
      </c>
      <c r="L159" s="35"/>
      <c r="M159" s="81">
        <v>7.5368000000000004</v>
      </c>
      <c r="N159" s="34" t="s">
        <v>30</v>
      </c>
      <c r="O159" s="81" t="s">
        <v>29</v>
      </c>
      <c r="P159" s="10" t="s">
        <v>1042</v>
      </c>
      <c r="R159" s="81">
        <v>22.517099999999999</v>
      </c>
      <c r="S159" s="34" t="s">
        <v>28</v>
      </c>
      <c r="T159" s="81" t="s">
        <v>29</v>
      </c>
      <c r="U159" s="10" t="s">
        <v>1022</v>
      </c>
      <c r="W159" s="39">
        <v>127</v>
      </c>
      <c r="X159" s="36"/>
      <c r="Y159" s="10" t="s">
        <v>1078</v>
      </c>
      <c r="AA159" s="84">
        <v>5.6060999999999996</v>
      </c>
      <c r="AB159" s="34" t="s">
        <v>27</v>
      </c>
      <c r="AC159" s="10" t="s">
        <v>1092</v>
      </c>
      <c r="AE159" s="34" t="s">
        <v>32</v>
      </c>
      <c r="AF159" s="36"/>
      <c r="AG159" s="34" t="s">
        <v>32</v>
      </c>
      <c r="AH159" s="36"/>
      <c r="AI159" s="34" t="s">
        <v>32</v>
      </c>
      <c r="AJ159" s="36"/>
      <c r="AK159" s="10" t="s">
        <v>33</v>
      </c>
      <c r="AL159" s="38"/>
      <c r="AM159" s="34">
        <v>1.3705613620844199</v>
      </c>
      <c r="AO159" s="81">
        <v>2.5</v>
      </c>
      <c r="AP159" s="36"/>
      <c r="AQ159" s="87">
        <v>17.716666666666665</v>
      </c>
      <c r="AR159" s="36"/>
      <c r="AS159" s="81">
        <v>4.2666666666666666</v>
      </c>
      <c r="AT159" s="36"/>
      <c r="AU159" s="84">
        <v>14.633333333333333</v>
      </c>
      <c r="AW159" s="81">
        <v>5.3672316384180787</v>
      </c>
      <c r="AX159" s="46"/>
      <c r="AY159" s="81">
        <v>94.632768361581924</v>
      </c>
      <c r="AZ159" s="36"/>
      <c r="BA159" s="83">
        <v>8500</v>
      </c>
    </row>
    <row r="160" spans="1:53" ht="15.75" customHeight="1" x14ac:dyDescent="0.2">
      <c r="A160" s="7" t="s">
        <v>335</v>
      </c>
      <c r="B160" s="7" t="s">
        <v>336</v>
      </c>
      <c r="D160" s="87">
        <v>13.356</v>
      </c>
      <c r="E160" s="34" t="s">
        <v>30</v>
      </c>
      <c r="F160" s="87" t="s">
        <v>976</v>
      </c>
      <c r="G160" s="68" t="s">
        <v>1059</v>
      </c>
      <c r="I160" s="88">
        <v>0.76153000000000004</v>
      </c>
      <c r="J160" s="34" t="s">
        <v>28</v>
      </c>
      <c r="K160" s="87" t="s">
        <v>976</v>
      </c>
      <c r="L160" s="35"/>
      <c r="M160" s="87">
        <v>11.598599999999999</v>
      </c>
      <c r="N160" s="34" t="s">
        <v>27</v>
      </c>
      <c r="O160" s="81" t="s">
        <v>29</v>
      </c>
      <c r="P160" s="10" t="s">
        <v>1041</v>
      </c>
      <c r="R160" s="87">
        <v>33.097099999999998</v>
      </c>
      <c r="S160" s="34" t="s">
        <v>30</v>
      </c>
      <c r="T160" s="87" t="s">
        <v>976</v>
      </c>
      <c r="U160" s="10" t="s">
        <v>992</v>
      </c>
      <c r="W160" s="39">
        <v>287</v>
      </c>
      <c r="X160" s="36"/>
      <c r="Y160" s="10" t="s">
        <v>990</v>
      </c>
      <c r="AA160" s="81">
        <v>8.7287999999999997</v>
      </c>
      <c r="AB160" s="34" t="s">
        <v>28</v>
      </c>
      <c r="AC160" s="10" t="s">
        <v>1014</v>
      </c>
      <c r="AE160" s="34" t="s">
        <v>32</v>
      </c>
      <c r="AF160" s="36"/>
      <c r="AG160" s="34" t="s">
        <v>32</v>
      </c>
      <c r="AH160" s="36"/>
      <c r="AI160" s="34" t="s">
        <v>32</v>
      </c>
      <c r="AJ160" s="36"/>
      <c r="AK160" s="10" t="s">
        <v>33</v>
      </c>
      <c r="AL160" s="38"/>
      <c r="AM160" s="34">
        <v>1.0557551717146201</v>
      </c>
      <c r="AO160" s="81">
        <v>2.5166666666666666</v>
      </c>
      <c r="AP160" s="36"/>
      <c r="AQ160" s="81">
        <v>13.483333333333333</v>
      </c>
      <c r="AR160" s="36"/>
      <c r="AS160" s="34" t="s">
        <v>32</v>
      </c>
      <c r="AT160" s="36"/>
      <c r="AU160" s="34" t="s">
        <v>32</v>
      </c>
      <c r="AW160" s="87">
        <v>5.1470588235294112</v>
      </c>
      <c r="AX160" s="46"/>
      <c r="AY160" s="87">
        <v>94.85294117647058</v>
      </c>
      <c r="AZ160" s="36"/>
      <c r="BA160" s="89">
        <v>10800</v>
      </c>
    </row>
    <row r="161" spans="1:53" ht="15.75" customHeight="1" x14ac:dyDescent="0.2">
      <c r="A161" s="7" t="s">
        <v>337</v>
      </c>
      <c r="B161" s="7" t="s">
        <v>338</v>
      </c>
      <c r="D161" s="81">
        <v>10.931100000000001</v>
      </c>
      <c r="E161" s="34" t="s">
        <v>28</v>
      </c>
      <c r="F161" s="81" t="s">
        <v>29</v>
      </c>
      <c r="G161" s="68" t="s">
        <v>148</v>
      </c>
      <c r="I161" s="88">
        <v>0.77325999999999995</v>
      </c>
      <c r="J161" s="34" t="s">
        <v>30</v>
      </c>
      <c r="K161" s="81" t="s">
        <v>29</v>
      </c>
      <c r="L161" s="35"/>
      <c r="M161" s="81">
        <v>7.3811</v>
      </c>
      <c r="N161" s="34" t="s">
        <v>30</v>
      </c>
      <c r="O161" s="81" t="s">
        <v>29</v>
      </c>
      <c r="P161" s="10" t="s">
        <v>1134</v>
      </c>
      <c r="R161" s="81">
        <v>27.6967</v>
      </c>
      <c r="S161" s="34" t="s">
        <v>28</v>
      </c>
      <c r="T161" s="87" t="s">
        <v>976</v>
      </c>
      <c r="U161" s="10" t="s">
        <v>1007</v>
      </c>
      <c r="W161" s="71">
        <v>191</v>
      </c>
      <c r="X161" s="36"/>
      <c r="Y161" s="10" t="s">
        <v>1090</v>
      </c>
      <c r="AA161" s="84">
        <v>5.6590999999999996</v>
      </c>
      <c r="AB161" s="34" t="s">
        <v>30</v>
      </c>
      <c r="AC161" s="10" t="s">
        <v>1199</v>
      </c>
      <c r="AE161" s="34" t="s">
        <v>32</v>
      </c>
      <c r="AF161" s="36"/>
      <c r="AG161" s="34" t="s">
        <v>32</v>
      </c>
      <c r="AH161" s="36"/>
      <c r="AI161" s="34" t="s">
        <v>32</v>
      </c>
      <c r="AJ161" s="36"/>
      <c r="AK161" s="10" t="s">
        <v>33</v>
      </c>
      <c r="AL161" s="38"/>
      <c r="AM161" s="34">
        <v>2.6362596926647499</v>
      </c>
      <c r="AO161" s="84">
        <v>1.9333333333333333</v>
      </c>
      <c r="AP161" s="36"/>
      <c r="AQ161" s="87">
        <v>15.816666666666666</v>
      </c>
      <c r="AR161" s="36"/>
      <c r="AS161" s="84">
        <v>3.8166666666666669</v>
      </c>
      <c r="AT161" s="36"/>
      <c r="AU161" s="87">
        <v>20.65</v>
      </c>
      <c r="AW161" s="81">
        <v>9.7560975609756095</v>
      </c>
      <c r="AX161" s="46"/>
      <c r="AY161" s="81">
        <v>90.243902439024396</v>
      </c>
      <c r="AZ161" s="36"/>
      <c r="BA161" s="89">
        <v>12600</v>
      </c>
    </row>
    <row r="162" spans="1:53" ht="15.75" customHeight="1" x14ac:dyDescent="0.2">
      <c r="A162" s="7" t="s">
        <v>339</v>
      </c>
      <c r="B162" s="7" t="s">
        <v>340</v>
      </c>
      <c r="D162" s="87">
        <v>15.229100000000001</v>
      </c>
      <c r="E162" s="34" t="s">
        <v>30</v>
      </c>
      <c r="F162" s="87" t="s">
        <v>976</v>
      </c>
      <c r="G162" s="68" t="s">
        <v>990</v>
      </c>
      <c r="I162" s="88">
        <v>0.94006999999999996</v>
      </c>
      <c r="J162" s="34" t="s">
        <v>30</v>
      </c>
      <c r="K162" s="87" t="s">
        <v>976</v>
      </c>
      <c r="L162" s="35"/>
      <c r="M162" s="81">
        <v>8.8367000000000004</v>
      </c>
      <c r="N162" s="34" t="s">
        <v>27</v>
      </c>
      <c r="O162" s="87" t="s">
        <v>976</v>
      </c>
      <c r="P162" s="10" t="s">
        <v>1142</v>
      </c>
      <c r="R162" s="84">
        <v>16.404199999999999</v>
      </c>
      <c r="S162" s="34" t="s">
        <v>27</v>
      </c>
      <c r="T162" s="81" t="s">
        <v>29</v>
      </c>
      <c r="U162" s="10" t="s">
        <v>1005</v>
      </c>
      <c r="W162" s="71">
        <v>267</v>
      </c>
      <c r="X162" s="36"/>
      <c r="Y162" s="10" t="s">
        <v>1031</v>
      </c>
      <c r="AA162" s="84">
        <v>5.8287000000000004</v>
      </c>
      <c r="AB162" s="34" t="s">
        <v>28</v>
      </c>
      <c r="AC162" s="10" t="s">
        <v>968</v>
      </c>
      <c r="AE162" s="84">
        <v>91.4</v>
      </c>
      <c r="AF162" s="36"/>
      <c r="AG162" s="84">
        <v>93.2</v>
      </c>
      <c r="AH162" s="36"/>
      <c r="AI162" s="81">
        <v>80.900000000000006</v>
      </c>
      <c r="AJ162" s="36"/>
      <c r="AK162" s="10" t="s">
        <v>33</v>
      </c>
      <c r="AL162" s="38"/>
      <c r="AM162" s="34">
        <v>5.4072280388118097</v>
      </c>
      <c r="AO162" s="81">
        <v>2.2833333333333332</v>
      </c>
      <c r="AP162" s="36"/>
      <c r="AQ162" s="87">
        <v>16.95</v>
      </c>
      <c r="AR162" s="36"/>
      <c r="AS162" s="87">
        <v>4.7</v>
      </c>
      <c r="AT162" s="36"/>
      <c r="AU162" s="87">
        <v>24.816666666666666</v>
      </c>
      <c r="AW162" s="84">
        <v>30.434782608695656</v>
      </c>
      <c r="AX162" s="46"/>
      <c r="AY162" s="84">
        <v>69.565217391304344</v>
      </c>
      <c r="AZ162" s="36"/>
      <c r="BA162" s="89">
        <v>15500</v>
      </c>
    </row>
    <row r="163" spans="1:53" ht="15.75" customHeight="1" x14ac:dyDescent="0.2">
      <c r="A163" s="7" t="s">
        <v>341</v>
      </c>
      <c r="B163" s="7" t="s">
        <v>342</v>
      </c>
      <c r="D163" s="81">
        <v>8.8533000000000008</v>
      </c>
      <c r="E163" s="34" t="s">
        <v>28</v>
      </c>
      <c r="F163" s="81" t="s">
        <v>29</v>
      </c>
      <c r="G163" s="68" t="s">
        <v>999</v>
      </c>
      <c r="I163" s="82">
        <v>0.49415999999999999</v>
      </c>
      <c r="J163" s="34" t="s">
        <v>30</v>
      </c>
      <c r="K163" s="81" t="s">
        <v>29</v>
      </c>
      <c r="L163" s="35"/>
      <c r="M163" s="87">
        <v>11.271000000000001</v>
      </c>
      <c r="N163" s="34" t="s">
        <v>28</v>
      </c>
      <c r="O163" s="81" t="s">
        <v>29</v>
      </c>
      <c r="P163" s="10" t="s">
        <v>992</v>
      </c>
      <c r="R163" s="87">
        <v>43.744799999999998</v>
      </c>
      <c r="S163" s="34" t="s">
        <v>30</v>
      </c>
      <c r="T163" s="81" t="s">
        <v>29</v>
      </c>
      <c r="U163" s="10" t="s">
        <v>988</v>
      </c>
      <c r="W163" s="71">
        <v>199</v>
      </c>
      <c r="X163" s="36"/>
      <c r="Y163" s="10" t="s">
        <v>990</v>
      </c>
      <c r="AA163" s="87">
        <v>12.416399999999999</v>
      </c>
      <c r="AB163" s="34" t="s">
        <v>28</v>
      </c>
      <c r="AC163" s="10" t="s">
        <v>1137</v>
      </c>
      <c r="AE163" s="34" t="s">
        <v>32</v>
      </c>
      <c r="AF163" s="36"/>
      <c r="AG163" s="34" t="s">
        <v>32</v>
      </c>
      <c r="AH163" s="36"/>
      <c r="AI163" s="34" t="s">
        <v>32</v>
      </c>
      <c r="AJ163" s="36"/>
      <c r="AK163" s="10" t="s">
        <v>33</v>
      </c>
      <c r="AL163" s="38"/>
      <c r="AM163" s="34">
        <v>1.8007399402347599</v>
      </c>
      <c r="AO163" s="81">
        <v>2.0833333333333335</v>
      </c>
      <c r="AP163" s="36"/>
      <c r="AQ163" s="84">
        <v>9.9</v>
      </c>
      <c r="AR163" s="36"/>
      <c r="AS163" s="84">
        <v>4.05</v>
      </c>
      <c r="AT163" s="36"/>
      <c r="AU163" s="84">
        <v>12.716666666666667</v>
      </c>
      <c r="AW163" s="81">
        <v>8.7719298245614024</v>
      </c>
      <c r="AX163" s="46"/>
      <c r="AY163" s="81">
        <v>91.228070175438589</v>
      </c>
      <c r="AZ163" s="36"/>
      <c r="BA163" s="83">
        <v>8500</v>
      </c>
    </row>
    <row r="164" spans="1:53" ht="15.75" customHeight="1" x14ac:dyDescent="0.2">
      <c r="A164" s="7" t="s">
        <v>343</v>
      </c>
      <c r="B164" s="7" t="s">
        <v>344</v>
      </c>
      <c r="D164" s="81">
        <v>11.4368</v>
      </c>
      <c r="E164" s="34" t="s">
        <v>28</v>
      </c>
      <c r="F164" s="81" t="s">
        <v>29</v>
      </c>
      <c r="G164" s="68" t="s">
        <v>1001</v>
      </c>
      <c r="I164" s="82">
        <v>0.55147999999999997</v>
      </c>
      <c r="J164" s="34" t="s">
        <v>28</v>
      </c>
      <c r="K164" s="81" t="s">
        <v>29</v>
      </c>
      <c r="L164" s="35"/>
      <c r="M164" s="87">
        <v>13.4572</v>
      </c>
      <c r="N164" s="34" t="s">
        <v>28</v>
      </c>
      <c r="O164" s="87" t="s">
        <v>976</v>
      </c>
      <c r="P164" s="10" t="s">
        <v>991</v>
      </c>
      <c r="R164" s="81">
        <v>30.877800000000001</v>
      </c>
      <c r="S164" s="34" t="s">
        <v>28</v>
      </c>
      <c r="T164" s="81" t="s">
        <v>29</v>
      </c>
      <c r="U164" s="10" t="s">
        <v>1043</v>
      </c>
      <c r="W164" s="39">
        <v>275</v>
      </c>
      <c r="X164" s="36"/>
      <c r="Y164" s="10" t="s">
        <v>1102</v>
      </c>
      <c r="AA164" s="87">
        <v>15.498200000000001</v>
      </c>
      <c r="AB164" s="34" t="s">
        <v>30</v>
      </c>
      <c r="AC164" s="10" t="s">
        <v>1049</v>
      </c>
      <c r="AE164" s="34" t="s">
        <v>32</v>
      </c>
      <c r="AF164" s="36"/>
      <c r="AG164" s="34" t="s">
        <v>32</v>
      </c>
      <c r="AH164" s="36"/>
      <c r="AI164" s="34" t="s">
        <v>32</v>
      </c>
      <c r="AJ164" s="36"/>
      <c r="AK164" s="10" t="s">
        <v>33</v>
      </c>
      <c r="AL164" s="38"/>
      <c r="AM164" s="34">
        <v>1.42676982983643</v>
      </c>
      <c r="AO164" s="81">
        <v>2.3833333333333333</v>
      </c>
      <c r="AP164" s="36"/>
      <c r="AQ164" s="81">
        <v>12.716666666666667</v>
      </c>
      <c r="AR164" s="36"/>
      <c r="AS164" s="87">
        <v>4.6333333333333337</v>
      </c>
      <c r="AT164" s="36"/>
      <c r="AU164" s="81">
        <v>18.850000000000001</v>
      </c>
      <c r="AW164" s="81">
        <v>8.1300813008130071</v>
      </c>
      <c r="AX164" s="46"/>
      <c r="AY164" s="81">
        <v>91.869918699186996</v>
      </c>
      <c r="AZ164" s="36"/>
      <c r="BA164" s="83">
        <v>9200</v>
      </c>
    </row>
    <row r="165" spans="1:53" ht="15.75" customHeight="1" x14ac:dyDescent="0.2">
      <c r="A165" s="7" t="s">
        <v>345</v>
      </c>
      <c r="B165" s="7" t="s">
        <v>346</v>
      </c>
      <c r="D165" s="87">
        <v>12.980399999999999</v>
      </c>
      <c r="E165" s="34" t="s">
        <v>28</v>
      </c>
      <c r="F165" s="81" t="s">
        <v>29</v>
      </c>
      <c r="G165" s="68" t="s">
        <v>1005</v>
      </c>
      <c r="I165" s="82">
        <v>0.59001999999999999</v>
      </c>
      <c r="J165" s="34" t="s">
        <v>27</v>
      </c>
      <c r="K165" s="81" t="s">
        <v>29</v>
      </c>
      <c r="L165" s="35"/>
      <c r="M165" s="84">
        <v>4.5515999999999996</v>
      </c>
      <c r="N165" s="34" t="s">
        <v>28</v>
      </c>
      <c r="O165" s="84" t="s">
        <v>31</v>
      </c>
      <c r="P165" s="10" t="s">
        <v>1040</v>
      </c>
      <c r="R165" s="84">
        <v>14.6662</v>
      </c>
      <c r="S165" s="34" t="s">
        <v>27</v>
      </c>
      <c r="T165" s="81" t="s">
        <v>29</v>
      </c>
      <c r="U165" s="10" t="s">
        <v>1075</v>
      </c>
      <c r="W165" s="39">
        <v>54</v>
      </c>
      <c r="X165" s="36"/>
      <c r="Y165" s="56" t="s">
        <v>999</v>
      </c>
      <c r="AA165" s="84">
        <v>4.3834</v>
      </c>
      <c r="AB165" s="34" t="s">
        <v>28</v>
      </c>
      <c r="AC165" s="10" t="s">
        <v>1085</v>
      </c>
      <c r="AE165" s="34" t="s">
        <v>32</v>
      </c>
      <c r="AF165" s="36"/>
      <c r="AG165" s="34" t="s">
        <v>32</v>
      </c>
      <c r="AH165" s="36"/>
      <c r="AI165" s="34" t="s">
        <v>32</v>
      </c>
      <c r="AJ165" s="36"/>
      <c r="AK165" s="10" t="s">
        <v>33</v>
      </c>
      <c r="AL165" s="38"/>
      <c r="AM165" s="34">
        <v>3.9625022483404599</v>
      </c>
      <c r="AO165" s="81">
        <v>2.3666666666666667</v>
      </c>
      <c r="AP165" s="36"/>
      <c r="AQ165" s="87">
        <v>15.516666666666667</v>
      </c>
      <c r="AR165" s="36"/>
      <c r="AS165" s="87">
        <v>4.7666666666666666</v>
      </c>
      <c r="AT165" s="36"/>
      <c r="AU165" s="87">
        <v>23.05</v>
      </c>
      <c r="AW165" s="84">
        <v>11.111111111111111</v>
      </c>
      <c r="AX165" s="46"/>
      <c r="AY165" s="84">
        <v>88.888888888888886</v>
      </c>
      <c r="AZ165" s="36"/>
      <c r="BA165" s="83">
        <v>9600</v>
      </c>
    </row>
    <row r="166" spans="1:53" ht="15.75" customHeight="1" x14ac:dyDescent="0.2">
      <c r="A166" s="7" t="s">
        <v>347</v>
      </c>
      <c r="B166" s="7" t="s">
        <v>348</v>
      </c>
      <c r="D166" s="81">
        <v>10.860799999999999</v>
      </c>
      <c r="E166" s="34" t="s">
        <v>27</v>
      </c>
      <c r="F166" s="81" t="s">
        <v>29</v>
      </c>
      <c r="G166" s="68" t="s">
        <v>1022</v>
      </c>
      <c r="I166" s="88">
        <v>0.70652999999999999</v>
      </c>
      <c r="J166" s="34" t="s">
        <v>30</v>
      </c>
      <c r="K166" s="87" t="s">
        <v>976</v>
      </c>
      <c r="L166" s="35"/>
      <c r="M166" s="87">
        <v>10.7294</v>
      </c>
      <c r="N166" s="34" t="s">
        <v>28</v>
      </c>
      <c r="O166" s="87" t="s">
        <v>976</v>
      </c>
      <c r="P166" s="10" t="s">
        <v>1121</v>
      </c>
      <c r="R166" s="87">
        <v>39.154800000000002</v>
      </c>
      <c r="S166" s="34" t="s">
        <v>27</v>
      </c>
      <c r="T166" s="87" t="s">
        <v>976</v>
      </c>
      <c r="U166" s="10" t="s">
        <v>1030</v>
      </c>
      <c r="W166" s="39">
        <v>261</v>
      </c>
      <c r="X166" s="36"/>
      <c r="Y166" s="10" t="s">
        <v>1109</v>
      </c>
      <c r="AA166" s="81">
        <v>9.0206999999999997</v>
      </c>
      <c r="AB166" s="34" t="s">
        <v>28</v>
      </c>
      <c r="AC166" s="10" t="s">
        <v>1049</v>
      </c>
      <c r="AE166" s="34" t="s">
        <v>32</v>
      </c>
      <c r="AF166" s="36"/>
      <c r="AG166" s="34" t="s">
        <v>32</v>
      </c>
      <c r="AH166" s="36"/>
      <c r="AI166" s="34" t="s">
        <v>32</v>
      </c>
      <c r="AJ166" s="36"/>
      <c r="AK166" s="10" t="s">
        <v>33</v>
      </c>
      <c r="AL166" s="38"/>
      <c r="AM166" s="34">
        <v>2.0211694853838602</v>
      </c>
      <c r="AO166" s="87">
        <v>2.9333333333333331</v>
      </c>
      <c r="AP166" s="36"/>
      <c r="AQ166" s="81">
        <v>11.05</v>
      </c>
      <c r="AR166" s="36"/>
      <c r="AS166" s="81">
        <v>4.2166666666666668</v>
      </c>
      <c r="AT166" s="36"/>
      <c r="AU166" s="84">
        <v>14.066666666666666</v>
      </c>
      <c r="AW166" s="87">
        <v>3.6363636363636362</v>
      </c>
      <c r="AX166" s="46"/>
      <c r="AY166" s="87">
        <v>96.36363636363636</v>
      </c>
      <c r="AZ166" s="36"/>
      <c r="BA166" s="89">
        <v>11100</v>
      </c>
    </row>
    <row r="167" spans="1:53" ht="15.75" customHeight="1" x14ac:dyDescent="0.2">
      <c r="A167" s="7" t="s">
        <v>349</v>
      </c>
      <c r="B167" s="7" t="s">
        <v>350</v>
      </c>
      <c r="D167" s="84">
        <v>8.4916</v>
      </c>
      <c r="E167" s="34" t="s">
        <v>30</v>
      </c>
      <c r="F167" s="87" t="s">
        <v>976</v>
      </c>
      <c r="G167" s="68" t="s">
        <v>981</v>
      </c>
      <c r="I167" s="85">
        <v>0.26173000000000002</v>
      </c>
      <c r="J167" s="34" t="s">
        <v>27</v>
      </c>
      <c r="K167" s="81" t="s">
        <v>29</v>
      </c>
      <c r="L167" s="35"/>
      <c r="M167" s="81">
        <v>7.7064000000000004</v>
      </c>
      <c r="N167" s="34" t="s">
        <v>27</v>
      </c>
      <c r="O167" s="87" t="s">
        <v>976</v>
      </c>
      <c r="P167" s="10" t="s">
        <v>1168</v>
      </c>
      <c r="R167" s="81">
        <v>24.980399999999999</v>
      </c>
      <c r="S167" s="34" t="s">
        <v>28</v>
      </c>
      <c r="T167" s="87" t="s">
        <v>976</v>
      </c>
      <c r="U167" s="10" t="s">
        <v>1015</v>
      </c>
      <c r="W167" s="39">
        <v>57</v>
      </c>
      <c r="X167" s="36"/>
      <c r="Y167" s="10" t="s">
        <v>1031</v>
      </c>
      <c r="AA167" s="87">
        <v>15.5587</v>
      </c>
      <c r="AB167" s="34" t="s">
        <v>27</v>
      </c>
      <c r="AC167" s="10" t="s">
        <v>1200</v>
      </c>
      <c r="AE167" s="81">
        <v>81.5</v>
      </c>
      <c r="AF167" s="36"/>
      <c r="AG167" s="81">
        <v>82.9</v>
      </c>
      <c r="AH167" s="36"/>
      <c r="AI167" s="87">
        <v>68.400000000000006</v>
      </c>
      <c r="AJ167" s="36"/>
      <c r="AK167" s="10" t="s">
        <v>33</v>
      </c>
      <c r="AL167" s="38"/>
      <c r="AM167" s="34">
        <v>0.86836195665187998</v>
      </c>
      <c r="AO167" s="81">
        <v>2.1833333333333331</v>
      </c>
      <c r="AP167" s="36"/>
      <c r="AQ167" s="81">
        <v>13.866666666666667</v>
      </c>
      <c r="AR167" s="36"/>
      <c r="AS167" s="87">
        <v>4.6500000000000004</v>
      </c>
      <c r="AT167" s="36"/>
      <c r="AU167" s="87">
        <v>21.316666666666666</v>
      </c>
      <c r="AW167" s="81">
        <v>8.3769633507853403</v>
      </c>
      <c r="AX167" s="46"/>
      <c r="AY167" s="81">
        <v>91.623036649214669</v>
      </c>
      <c r="AZ167" s="36"/>
      <c r="BA167" s="83">
        <v>8700</v>
      </c>
    </row>
    <row r="168" spans="1:53" ht="15.75" customHeight="1" x14ac:dyDescent="0.2">
      <c r="A168" s="7" t="s">
        <v>351</v>
      </c>
      <c r="B168" s="7" t="s">
        <v>352</v>
      </c>
      <c r="D168" s="81">
        <v>10.9596</v>
      </c>
      <c r="E168" s="34" t="s">
        <v>28</v>
      </c>
      <c r="F168" s="87" t="s">
        <v>976</v>
      </c>
      <c r="G168" s="68" t="s">
        <v>979</v>
      </c>
      <c r="I168" s="82">
        <v>0.39948</v>
      </c>
      <c r="J168" s="34" t="s">
        <v>27</v>
      </c>
      <c r="K168" s="81" t="s">
        <v>29</v>
      </c>
      <c r="L168" s="35"/>
      <c r="M168" s="87">
        <v>10.878500000000001</v>
      </c>
      <c r="N168" s="34" t="s">
        <v>28</v>
      </c>
      <c r="O168" s="87" t="s">
        <v>976</v>
      </c>
      <c r="P168" s="10" t="s">
        <v>992</v>
      </c>
      <c r="R168" s="87">
        <v>33.445999999999998</v>
      </c>
      <c r="S168" s="34" t="s">
        <v>27</v>
      </c>
      <c r="T168" s="81" t="s">
        <v>29</v>
      </c>
      <c r="U168" s="10" t="s">
        <v>1089</v>
      </c>
      <c r="W168" s="39">
        <v>245</v>
      </c>
      <c r="X168" s="36"/>
      <c r="Y168" s="10" t="s">
        <v>1007</v>
      </c>
      <c r="AA168" s="87">
        <v>12.4765</v>
      </c>
      <c r="AB168" s="34" t="s">
        <v>30</v>
      </c>
      <c r="AC168" s="10" t="s">
        <v>148</v>
      </c>
      <c r="AE168" s="81">
        <v>78.599999999999994</v>
      </c>
      <c r="AF168" s="36"/>
      <c r="AG168" s="81">
        <v>76.400000000000006</v>
      </c>
      <c r="AH168" s="36"/>
      <c r="AI168" s="81">
        <v>79.5</v>
      </c>
      <c r="AJ168" s="36"/>
      <c r="AK168" s="10" t="s">
        <v>33</v>
      </c>
      <c r="AL168" s="38"/>
      <c r="AM168" s="34">
        <v>0.76434921104224995</v>
      </c>
      <c r="AO168" s="81">
        <v>2.1</v>
      </c>
      <c r="AP168" s="36"/>
      <c r="AQ168" s="81">
        <v>12.5</v>
      </c>
      <c r="AR168" s="36"/>
      <c r="AS168" s="34" t="s">
        <v>32</v>
      </c>
      <c r="AT168" s="36"/>
      <c r="AU168" s="34" t="s">
        <v>32</v>
      </c>
      <c r="AW168" s="81">
        <v>9.6385542168674707</v>
      </c>
      <c r="AX168" s="46"/>
      <c r="AY168" s="81">
        <v>90.361445783132538</v>
      </c>
      <c r="AZ168" s="36"/>
      <c r="BA168" s="83">
        <v>10100</v>
      </c>
    </row>
    <row r="169" spans="1:53" ht="15.75" customHeight="1" x14ac:dyDescent="0.2">
      <c r="A169" s="7" t="s">
        <v>353</v>
      </c>
      <c r="B169" s="7" t="s">
        <v>354</v>
      </c>
      <c r="D169" s="81">
        <v>10.141500000000001</v>
      </c>
      <c r="E169" s="34" t="s">
        <v>28</v>
      </c>
      <c r="F169" s="87" t="s">
        <v>976</v>
      </c>
      <c r="G169" s="68" t="s">
        <v>982</v>
      </c>
      <c r="I169" s="82">
        <v>0.48670000000000002</v>
      </c>
      <c r="J169" s="34" t="s">
        <v>27</v>
      </c>
      <c r="K169" s="81" t="s">
        <v>29</v>
      </c>
      <c r="L169" s="35"/>
      <c r="M169" s="87">
        <v>10.6395</v>
      </c>
      <c r="N169" s="34" t="s">
        <v>27</v>
      </c>
      <c r="O169" s="87" t="s">
        <v>976</v>
      </c>
      <c r="P169" s="10" t="s">
        <v>999</v>
      </c>
      <c r="R169" s="87">
        <v>31.431799999999999</v>
      </c>
      <c r="S169" s="34" t="s">
        <v>27</v>
      </c>
      <c r="T169" s="87" t="s">
        <v>976</v>
      </c>
      <c r="U169" s="10" t="s">
        <v>1043</v>
      </c>
      <c r="W169" s="39">
        <v>225</v>
      </c>
      <c r="X169" s="36"/>
      <c r="Y169" s="10" t="s">
        <v>1044</v>
      </c>
      <c r="AA169" s="87">
        <v>60.645800000000001</v>
      </c>
      <c r="AB169" s="34" t="s">
        <v>30</v>
      </c>
      <c r="AC169" s="10" t="s">
        <v>1201</v>
      </c>
      <c r="AE169" s="34" t="s">
        <v>32</v>
      </c>
      <c r="AF169" s="36"/>
      <c r="AG169" s="34" t="s">
        <v>32</v>
      </c>
      <c r="AH169" s="36"/>
      <c r="AI169" s="34" t="s">
        <v>32</v>
      </c>
      <c r="AJ169" s="36"/>
      <c r="AK169" s="10" t="s">
        <v>33</v>
      </c>
      <c r="AL169" s="38"/>
      <c r="AM169" s="34">
        <v>1.6178400470660099</v>
      </c>
      <c r="AO169" s="84">
        <v>2.0499999999999998</v>
      </c>
      <c r="AP169" s="36"/>
      <c r="AQ169" s="81">
        <v>13.033333333333333</v>
      </c>
      <c r="AR169" s="36"/>
      <c r="AS169" s="87">
        <v>4.6833333333333336</v>
      </c>
      <c r="AT169" s="36"/>
      <c r="AU169" s="81">
        <v>17.416666666666668</v>
      </c>
      <c r="AW169" s="81">
        <v>8.3769633507853403</v>
      </c>
      <c r="AX169" s="46"/>
      <c r="AY169" s="81">
        <v>91.623036649214669</v>
      </c>
      <c r="AZ169" s="36"/>
      <c r="BA169" s="83">
        <v>8700</v>
      </c>
    </row>
    <row r="170" spans="1:53" ht="15.75" customHeight="1" x14ac:dyDescent="0.2">
      <c r="A170" s="7" t="s">
        <v>355</v>
      </c>
      <c r="B170" s="7" t="s">
        <v>356</v>
      </c>
      <c r="D170" s="81">
        <v>10.000999999999999</v>
      </c>
      <c r="E170" s="34" t="s">
        <v>28</v>
      </c>
      <c r="F170" s="81" t="s">
        <v>29</v>
      </c>
      <c r="G170" s="68" t="s">
        <v>1043</v>
      </c>
      <c r="I170" s="82">
        <v>0.59816999999999998</v>
      </c>
      <c r="J170" s="34" t="s">
        <v>28</v>
      </c>
      <c r="K170" s="87" t="s">
        <v>976</v>
      </c>
      <c r="L170" s="35"/>
      <c r="M170" s="87">
        <v>11.7956</v>
      </c>
      <c r="N170" s="34" t="s">
        <v>28</v>
      </c>
      <c r="O170" s="87" t="s">
        <v>976</v>
      </c>
      <c r="P170" s="10" t="s">
        <v>1060</v>
      </c>
      <c r="R170" s="81">
        <v>30.244499999999999</v>
      </c>
      <c r="S170" s="34" t="s">
        <v>28</v>
      </c>
      <c r="T170" s="81" t="s">
        <v>29</v>
      </c>
      <c r="U170" s="10" t="s">
        <v>1082</v>
      </c>
      <c r="W170" s="71">
        <v>244</v>
      </c>
      <c r="X170" s="36"/>
      <c r="Y170" s="10" t="s">
        <v>1013</v>
      </c>
      <c r="AA170" s="81">
        <v>10.4839</v>
      </c>
      <c r="AB170" s="34" t="s">
        <v>28</v>
      </c>
      <c r="AC170" s="10" t="s">
        <v>999</v>
      </c>
      <c r="AE170" s="34" t="s">
        <v>32</v>
      </c>
      <c r="AF170" s="36"/>
      <c r="AG170" s="34" t="s">
        <v>32</v>
      </c>
      <c r="AH170" s="36"/>
      <c r="AI170" s="34" t="s">
        <v>32</v>
      </c>
      <c r="AJ170" s="36"/>
      <c r="AK170" s="10" t="s">
        <v>33</v>
      </c>
      <c r="AL170" s="38"/>
      <c r="AM170" s="34">
        <v>1.7519683333559899</v>
      </c>
      <c r="AO170" s="84">
        <v>1.7666666666666666</v>
      </c>
      <c r="AP170" s="36"/>
      <c r="AQ170" s="84">
        <v>9.9499999999999993</v>
      </c>
      <c r="AR170" s="36"/>
      <c r="AS170" s="84">
        <v>4.0999999999999996</v>
      </c>
      <c r="AT170" s="36"/>
      <c r="AU170" s="81">
        <v>16.283333333333335</v>
      </c>
      <c r="AW170" s="81">
        <v>7.6923076923076925</v>
      </c>
      <c r="AX170" s="46"/>
      <c r="AY170" s="81">
        <v>92.307692307692307</v>
      </c>
      <c r="AZ170" s="36"/>
      <c r="BA170" s="89">
        <v>11500</v>
      </c>
    </row>
    <row r="171" spans="1:53" ht="15.75" customHeight="1" x14ac:dyDescent="0.2">
      <c r="A171" s="7" t="s">
        <v>357</v>
      </c>
      <c r="B171" s="7" t="s">
        <v>358</v>
      </c>
      <c r="D171" s="81">
        <v>9.7888999999999999</v>
      </c>
      <c r="E171" s="34" t="s">
        <v>28</v>
      </c>
      <c r="F171" s="84" t="s">
        <v>31</v>
      </c>
      <c r="G171" s="68" t="s">
        <v>992</v>
      </c>
      <c r="I171" s="88">
        <v>0.96750000000000003</v>
      </c>
      <c r="J171" s="34" t="s">
        <v>30</v>
      </c>
      <c r="K171" s="87" t="s">
        <v>976</v>
      </c>
      <c r="L171" s="35"/>
      <c r="M171" s="81">
        <v>8.8214000000000006</v>
      </c>
      <c r="N171" s="34" t="s">
        <v>28</v>
      </c>
      <c r="O171" s="81" t="s">
        <v>29</v>
      </c>
      <c r="P171" s="10" t="s">
        <v>1058</v>
      </c>
      <c r="R171" s="81">
        <v>25.951899999999998</v>
      </c>
      <c r="S171" s="34" t="s">
        <v>27</v>
      </c>
      <c r="T171" s="87" t="s">
        <v>976</v>
      </c>
      <c r="U171" s="10" t="s">
        <v>988</v>
      </c>
      <c r="W171" s="39">
        <v>195</v>
      </c>
      <c r="X171" s="36"/>
      <c r="Y171" s="10" t="s">
        <v>1091</v>
      </c>
      <c r="AA171" s="84">
        <v>5.7484000000000002</v>
      </c>
      <c r="AB171" s="34" t="s">
        <v>28</v>
      </c>
      <c r="AC171" s="10" t="s">
        <v>1084</v>
      </c>
      <c r="AE171" s="34" t="s">
        <v>32</v>
      </c>
      <c r="AF171" s="36"/>
      <c r="AG171" s="34" t="s">
        <v>32</v>
      </c>
      <c r="AH171" s="36"/>
      <c r="AI171" s="34" t="s">
        <v>32</v>
      </c>
      <c r="AJ171" s="36"/>
      <c r="AK171" s="10" t="s">
        <v>33</v>
      </c>
      <c r="AL171" s="9"/>
      <c r="AM171" s="34">
        <v>2.2203509287471999</v>
      </c>
      <c r="AO171" s="81">
        <v>2.0666666666666669</v>
      </c>
      <c r="AP171" s="36"/>
      <c r="AQ171" s="81">
        <v>13.133333333333333</v>
      </c>
      <c r="AR171" s="36"/>
      <c r="AS171" s="87">
        <v>4.55</v>
      </c>
      <c r="AT171" s="36"/>
      <c r="AU171" s="81">
        <v>18.183333333333334</v>
      </c>
      <c r="AW171" s="81">
        <v>6.2015503875968996</v>
      </c>
      <c r="AX171" s="46"/>
      <c r="AY171" s="81">
        <v>93.798449612403104</v>
      </c>
      <c r="AZ171" s="36"/>
      <c r="BA171" s="83">
        <v>9800</v>
      </c>
    </row>
    <row r="172" spans="1:53" ht="15.75" customHeight="1" x14ac:dyDescent="0.2">
      <c r="A172" s="7" t="s">
        <v>359</v>
      </c>
      <c r="B172" s="7" t="s">
        <v>360</v>
      </c>
      <c r="D172" s="81">
        <v>10.771599999999999</v>
      </c>
      <c r="E172" s="34" t="s">
        <v>30</v>
      </c>
      <c r="F172" s="81" t="s">
        <v>29</v>
      </c>
      <c r="G172" s="68" t="s">
        <v>1116</v>
      </c>
      <c r="I172" s="82">
        <v>0.62917999999999996</v>
      </c>
      <c r="J172" s="34" t="s">
        <v>27</v>
      </c>
      <c r="K172" s="81" t="s">
        <v>29</v>
      </c>
      <c r="L172" s="35"/>
      <c r="M172" s="81">
        <v>8.4311000000000007</v>
      </c>
      <c r="N172" s="34" t="s">
        <v>30</v>
      </c>
      <c r="O172" s="81" t="s">
        <v>29</v>
      </c>
      <c r="P172" s="10" t="s">
        <v>1132</v>
      </c>
      <c r="R172" s="81">
        <v>29.848500000000001</v>
      </c>
      <c r="S172" s="34" t="s">
        <v>30</v>
      </c>
      <c r="T172" s="81" t="s">
        <v>29</v>
      </c>
      <c r="U172" s="10" t="s">
        <v>1003</v>
      </c>
      <c r="W172" s="71">
        <v>213</v>
      </c>
      <c r="X172" s="36"/>
      <c r="Y172" s="10" t="s">
        <v>1179</v>
      </c>
      <c r="AA172" s="87">
        <v>12.7098</v>
      </c>
      <c r="AB172" s="34" t="s">
        <v>28</v>
      </c>
      <c r="AC172" s="10" t="s">
        <v>1141</v>
      </c>
      <c r="AE172" s="34" t="s">
        <v>32</v>
      </c>
      <c r="AF172" s="36"/>
      <c r="AG172" s="34" t="s">
        <v>32</v>
      </c>
      <c r="AH172" s="36"/>
      <c r="AI172" s="34" t="s">
        <v>32</v>
      </c>
      <c r="AJ172" s="36"/>
      <c r="AK172" s="10" t="s">
        <v>33</v>
      </c>
      <c r="AL172" s="38"/>
      <c r="AM172" s="34">
        <v>1.25904327286728</v>
      </c>
      <c r="AO172" s="81">
        <v>2.35</v>
      </c>
      <c r="AP172" s="36"/>
      <c r="AQ172" s="84">
        <v>10.616666666666667</v>
      </c>
      <c r="AR172" s="36"/>
      <c r="AS172" s="81">
        <v>4.1833333333333336</v>
      </c>
      <c r="AT172" s="36"/>
      <c r="AU172" s="81">
        <v>16.066666666666666</v>
      </c>
      <c r="AW172" s="81">
        <v>8.3333333333333321</v>
      </c>
      <c r="AX172" s="46"/>
      <c r="AY172" s="81">
        <v>91.666666666666657</v>
      </c>
      <c r="AZ172" s="36"/>
      <c r="BA172" s="83">
        <v>9600</v>
      </c>
    </row>
    <row r="173" spans="1:53" ht="15.75" customHeight="1" x14ac:dyDescent="0.2">
      <c r="A173" s="7" t="s">
        <v>361</v>
      </c>
      <c r="B173" s="7" t="s">
        <v>362</v>
      </c>
      <c r="D173" s="87">
        <v>13.507</v>
      </c>
      <c r="E173" s="34" t="s">
        <v>28</v>
      </c>
      <c r="F173" s="87" t="s">
        <v>976</v>
      </c>
      <c r="G173" s="68" t="s">
        <v>1009</v>
      </c>
      <c r="I173" s="82">
        <v>0.62710999999999995</v>
      </c>
      <c r="J173" s="34" t="s">
        <v>27</v>
      </c>
      <c r="K173" s="81" t="s">
        <v>29</v>
      </c>
      <c r="L173" s="35"/>
      <c r="M173" s="81">
        <v>7.5252999999999997</v>
      </c>
      <c r="N173" s="34" t="s">
        <v>28</v>
      </c>
      <c r="O173" s="84" t="s">
        <v>31</v>
      </c>
      <c r="P173" s="10" t="s">
        <v>996</v>
      </c>
      <c r="R173" s="84">
        <v>18.234400000000001</v>
      </c>
      <c r="S173" s="34" t="s">
        <v>28</v>
      </c>
      <c r="T173" s="84" t="s">
        <v>31</v>
      </c>
      <c r="U173" s="10" t="s">
        <v>980</v>
      </c>
      <c r="W173" s="39">
        <v>221</v>
      </c>
      <c r="X173" s="36"/>
      <c r="Y173" s="10" t="s">
        <v>1044</v>
      </c>
      <c r="AA173" s="84">
        <v>7.3327</v>
      </c>
      <c r="AB173" s="34" t="s">
        <v>27</v>
      </c>
      <c r="AC173" s="10" t="s">
        <v>1026</v>
      </c>
      <c r="AE173" s="84">
        <v>85.8</v>
      </c>
      <c r="AF173" s="36"/>
      <c r="AG173" s="81">
        <v>84</v>
      </c>
      <c r="AH173" s="36"/>
      <c r="AI173" s="84">
        <v>83.1</v>
      </c>
      <c r="AJ173" s="36"/>
      <c r="AK173" s="10" t="s">
        <v>33</v>
      </c>
      <c r="AL173" s="38"/>
      <c r="AM173" s="34">
        <v>1.5941601638546099</v>
      </c>
      <c r="AO173" s="81">
        <v>2.5166666666666666</v>
      </c>
      <c r="AP173" s="36"/>
      <c r="AQ173" s="81">
        <v>11.133333333333333</v>
      </c>
      <c r="AR173" s="36"/>
      <c r="AS173" s="84">
        <v>3.7666666666666666</v>
      </c>
      <c r="AT173" s="36"/>
      <c r="AU173" s="81">
        <v>17.416666666666668</v>
      </c>
      <c r="AW173" s="84">
        <v>13.427561837455832</v>
      </c>
      <c r="AX173" s="46"/>
      <c r="AY173" s="84">
        <v>86.572438162544174</v>
      </c>
      <c r="AZ173" s="36"/>
      <c r="BA173" s="83">
        <v>10500</v>
      </c>
    </row>
    <row r="174" spans="1:53" ht="15.75" customHeight="1" x14ac:dyDescent="0.2">
      <c r="A174" s="7" t="s">
        <v>363</v>
      </c>
      <c r="B174" s="7" t="s">
        <v>364</v>
      </c>
      <c r="D174" s="81">
        <v>9.6579999999999995</v>
      </c>
      <c r="E174" s="34" t="s">
        <v>27</v>
      </c>
      <c r="F174" s="84" t="s">
        <v>31</v>
      </c>
      <c r="G174" s="68" t="s">
        <v>997</v>
      </c>
      <c r="I174" s="85">
        <v>0.34725</v>
      </c>
      <c r="J174" s="34" t="s">
        <v>27</v>
      </c>
      <c r="K174" s="84" t="s">
        <v>31</v>
      </c>
      <c r="L174" s="35"/>
      <c r="M174" s="84">
        <v>5.2088000000000001</v>
      </c>
      <c r="N174" s="34" t="s">
        <v>28</v>
      </c>
      <c r="O174" s="81" t="s">
        <v>29</v>
      </c>
      <c r="P174" s="10" t="s">
        <v>1106</v>
      </c>
      <c r="R174" s="84">
        <v>19.966999999999999</v>
      </c>
      <c r="S174" s="34" t="s">
        <v>27</v>
      </c>
      <c r="T174" s="81" t="s">
        <v>29</v>
      </c>
      <c r="U174" s="10" t="s">
        <v>1043</v>
      </c>
      <c r="W174" s="39">
        <v>35</v>
      </c>
      <c r="X174" s="36"/>
      <c r="Y174" s="10" t="s">
        <v>1037</v>
      </c>
      <c r="AA174" s="84">
        <v>6.6413000000000002</v>
      </c>
      <c r="AB174" s="34" t="s">
        <v>28</v>
      </c>
      <c r="AC174" s="10" t="s">
        <v>995</v>
      </c>
      <c r="AE174" s="34" t="s">
        <v>32</v>
      </c>
      <c r="AF174" s="36"/>
      <c r="AG174" s="34" t="s">
        <v>32</v>
      </c>
      <c r="AH174" s="36"/>
      <c r="AI174" s="34" t="s">
        <v>32</v>
      </c>
      <c r="AJ174" s="36"/>
      <c r="AK174" s="10" t="s">
        <v>33</v>
      </c>
      <c r="AL174" s="41"/>
      <c r="AM174" s="34">
        <v>1.06403228055607</v>
      </c>
      <c r="AO174" s="81">
        <v>2.2666666666666666</v>
      </c>
      <c r="AP174" s="36"/>
      <c r="AQ174" s="87">
        <v>18.399999999999999</v>
      </c>
      <c r="AR174" s="36"/>
      <c r="AS174" s="81">
        <v>4.2333333333333334</v>
      </c>
      <c r="AT174" s="36"/>
      <c r="AU174" s="87">
        <v>22.433333333333334</v>
      </c>
      <c r="AW174" s="81">
        <v>9.5238095238095237</v>
      </c>
      <c r="AX174" s="46"/>
      <c r="AY174" s="81">
        <v>90.476190476190482</v>
      </c>
      <c r="AZ174" s="36"/>
      <c r="BA174" s="86">
        <v>7600</v>
      </c>
    </row>
    <row r="175" spans="1:53" ht="15.75" customHeight="1" x14ac:dyDescent="0.2">
      <c r="A175" s="7" t="s">
        <v>365</v>
      </c>
      <c r="B175" s="7" t="s">
        <v>366</v>
      </c>
      <c r="D175" s="81">
        <v>9.7215000000000007</v>
      </c>
      <c r="E175" s="34" t="s">
        <v>27</v>
      </c>
      <c r="F175" s="84" t="s">
        <v>31</v>
      </c>
      <c r="G175" s="68" t="s">
        <v>992</v>
      </c>
      <c r="I175" s="88">
        <v>0.68</v>
      </c>
      <c r="J175" s="34" t="s">
        <v>28</v>
      </c>
      <c r="K175" s="81" t="s">
        <v>29</v>
      </c>
      <c r="L175" s="35"/>
      <c r="M175" s="81">
        <v>8.2858999999999998</v>
      </c>
      <c r="N175" s="34" t="s">
        <v>28</v>
      </c>
      <c r="O175" s="81" t="s">
        <v>29</v>
      </c>
      <c r="P175" s="10" t="s">
        <v>1007</v>
      </c>
      <c r="R175" s="81">
        <v>28.6858</v>
      </c>
      <c r="S175" s="34" t="s">
        <v>30</v>
      </c>
      <c r="T175" s="87" t="s">
        <v>976</v>
      </c>
      <c r="U175" s="10" t="s">
        <v>1075</v>
      </c>
      <c r="W175" s="71">
        <v>174</v>
      </c>
      <c r="X175" s="36"/>
      <c r="Y175" s="10" t="s">
        <v>968</v>
      </c>
      <c r="AA175" s="87">
        <v>12.5677</v>
      </c>
      <c r="AB175" s="34" t="s">
        <v>30</v>
      </c>
      <c r="AC175" s="10" t="s">
        <v>1059</v>
      </c>
      <c r="AE175" s="34" t="s">
        <v>32</v>
      </c>
      <c r="AF175" s="36"/>
      <c r="AG175" s="34" t="s">
        <v>32</v>
      </c>
      <c r="AH175" s="36"/>
      <c r="AI175" s="34" t="s">
        <v>32</v>
      </c>
      <c r="AJ175" s="36"/>
      <c r="AK175" s="10" t="s">
        <v>33</v>
      </c>
      <c r="AL175" s="38"/>
      <c r="AM175" s="34">
        <v>4.8601174993126897</v>
      </c>
      <c r="AO175" s="81">
        <v>2.5</v>
      </c>
      <c r="AP175" s="36"/>
      <c r="AQ175" s="84">
        <v>9.6166666666666671</v>
      </c>
      <c r="AR175" s="36"/>
      <c r="AS175" s="81">
        <v>4.2666666666666666</v>
      </c>
      <c r="AT175" s="36"/>
      <c r="AU175" s="87">
        <v>20.816666666666666</v>
      </c>
      <c r="AW175" s="81">
        <v>9.0909090909090917</v>
      </c>
      <c r="AX175" s="46"/>
      <c r="AY175" s="81">
        <v>90.909090909090907</v>
      </c>
      <c r="AZ175" s="36"/>
      <c r="BA175" s="83">
        <v>9600</v>
      </c>
    </row>
    <row r="176" spans="1:53" ht="15.75" customHeight="1" x14ac:dyDescent="0.2">
      <c r="A176" s="7" t="s">
        <v>367</v>
      </c>
      <c r="B176" s="7" t="s">
        <v>368</v>
      </c>
      <c r="D176" s="81">
        <v>10.283099999999999</v>
      </c>
      <c r="E176" s="34" t="s">
        <v>28</v>
      </c>
      <c r="F176" s="81" t="s">
        <v>29</v>
      </c>
      <c r="G176" s="68" t="s">
        <v>977</v>
      </c>
      <c r="I176" s="82">
        <v>0.47914000000000001</v>
      </c>
      <c r="J176" s="34" t="s">
        <v>30</v>
      </c>
      <c r="K176" s="81" t="s">
        <v>29</v>
      </c>
      <c r="L176" s="35"/>
      <c r="M176" s="81">
        <v>7.3959000000000001</v>
      </c>
      <c r="N176" s="34" t="s">
        <v>27</v>
      </c>
      <c r="O176" s="81" t="s">
        <v>29</v>
      </c>
      <c r="P176" s="10" t="s">
        <v>989</v>
      </c>
      <c r="R176" s="81">
        <v>26.045500000000001</v>
      </c>
      <c r="S176" s="34" t="s">
        <v>27</v>
      </c>
      <c r="T176" s="81" t="s">
        <v>29</v>
      </c>
      <c r="U176" s="10" t="s">
        <v>1030</v>
      </c>
      <c r="W176" s="71">
        <v>145</v>
      </c>
      <c r="X176" s="36"/>
      <c r="Y176" s="10" t="s">
        <v>1134</v>
      </c>
      <c r="AA176" s="81">
        <v>7.9242999999999997</v>
      </c>
      <c r="AB176" s="34" t="s">
        <v>28</v>
      </c>
      <c r="AC176" s="10" t="s">
        <v>1002</v>
      </c>
      <c r="AE176" s="34" t="s">
        <v>32</v>
      </c>
      <c r="AF176" s="36"/>
      <c r="AG176" s="34" t="s">
        <v>32</v>
      </c>
      <c r="AH176" s="36"/>
      <c r="AI176" s="34" t="s">
        <v>32</v>
      </c>
      <c r="AJ176" s="36"/>
      <c r="AK176" s="10" t="s">
        <v>33</v>
      </c>
      <c r="AL176" s="38"/>
      <c r="AM176" s="34">
        <v>1.97705924909043</v>
      </c>
      <c r="AO176" s="87">
        <v>2.9333333333333331</v>
      </c>
      <c r="AP176" s="36"/>
      <c r="AQ176" s="87">
        <v>15.216666666666667</v>
      </c>
      <c r="AR176" s="36"/>
      <c r="AS176" s="84">
        <v>4</v>
      </c>
      <c r="AT176" s="36"/>
      <c r="AU176" s="84">
        <v>13.85</v>
      </c>
      <c r="AW176" s="87">
        <v>3.5714285714285712</v>
      </c>
      <c r="AX176" s="46"/>
      <c r="AY176" s="87">
        <v>96.428571428571431</v>
      </c>
      <c r="AZ176" s="36"/>
      <c r="BA176" s="83">
        <v>9500</v>
      </c>
    </row>
    <row r="177" spans="1:53" ht="15.75" customHeight="1" x14ac:dyDescent="0.2">
      <c r="A177" s="7" t="s">
        <v>369</v>
      </c>
      <c r="B177" s="7" t="s">
        <v>370</v>
      </c>
      <c r="D177" s="84">
        <v>8.5128000000000004</v>
      </c>
      <c r="E177" s="34" t="s">
        <v>30</v>
      </c>
      <c r="F177" s="84" t="s">
        <v>31</v>
      </c>
      <c r="G177" s="68" t="s">
        <v>1025</v>
      </c>
      <c r="I177" s="82">
        <v>0.48563000000000001</v>
      </c>
      <c r="J177" s="34" t="s">
        <v>30</v>
      </c>
      <c r="K177" s="84" t="s">
        <v>31</v>
      </c>
      <c r="L177" s="35"/>
      <c r="M177" s="84">
        <v>5.2276999999999996</v>
      </c>
      <c r="N177" s="34" t="s">
        <v>28</v>
      </c>
      <c r="O177" s="84" t="s">
        <v>31</v>
      </c>
      <c r="P177" s="10" t="s">
        <v>1057</v>
      </c>
      <c r="R177" s="84">
        <v>19.796600000000002</v>
      </c>
      <c r="S177" s="34" t="s">
        <v>28</v>
      </c>
      <c r="T177" s="81" t="s">
        <v>29</v>
      </c>
      <c r="U177" s="10" t="s">
        <v>1016</v>
      </c>
      <c r="W177" s="39">
        <v>28</v>
      </c>
      <c r="X177" s="36"/>
      <c r="Y177" s="10" t="s">
        <v>1004</v>
      </c>
      <c r="AA177" s="84">
        <v>5.2850000000000001</v>
      </c>
      <c r="AB177" s="34" t="s">
        <v>30</v>
      </c>
      <c r="AC177" s="10" t="s">
        <v>1068</v>
      </c>
      <c r="AE177" s="34" t="s">
        <v>32</v>
      </c>
      <c r="AF177" s="36"/>
      <c r="AG177" s="34" t="s">
        <v>32</v>
      </c>
      <c r="AH177" s="36"/>
      <c r="AI177" s="34" t="s">
        <v>32</v>
      </c>
      <c r="AJ177" s="36"/>
      <c r="AK177" s="10" t="s">
        <v>33</v>
      </c>
      <c r="AL177" s="38"/>
      <c r="AM177" s="34">
        <v>2.14299196434912</v>
      </c>
      <c r="AO177" s="84">
        <v>2.0499999999999998</v>
      </c>
      <c r="AP177" s="36"/>
      <c r="AQ177" s="81">
        <v>13.383333333333333</v>
      </c>
      <c r="AR177" s="36"/>
      <c r="AS177" s="81">
        <v>4.2666666666666666</v>
      </c>
      <c r="AT177" s="36"/>
      <c r="AU177" s="81">
        <v>18.516666666666666</v>
      </c>
      <c r="AW177" s="81">
        <v>9.5588235294117645</v>
      </c>
      <c r="AX177" s="46"/>
      <c r="AY177" s="81">
        <v>90.441176470588232</v>
      </c>
      <c r="AZ177" s="36"/>
      <c r="BA177" s="86">
        <v>6900</v>
      </c>
    </row>
    <row r="178" spans="1:53" ht="15.75" customHeight="1" x14ac:dyDescent="0.2">
      <c r="A178" s="7" t="s">
        <v>371</v>
      </c>
      <c r="B178" s="7" t="s">
        <v>372</v>
      </c>
      <c r="D178" s="87">
        <v>13.5307</v>
      </c>
      <c r="E178" s="34" t="s">
        <v>28</v>
      </c>
      <c r="F178" s="87" t="s">
        <v>976</v>
      </c>
      <c r="G178" s="68" t="s">
        <v>1011</v>
      </c>
      <c r="I178" s="85">
        <v>0.24851999999999999</v>
      </c>
      <c r="J178" s="34" t="s">
        <v>27</v>
      </c>
      <c r="K178" s="84" t="s">
        <v>31</v>
      </c>
      <c r="L178" s="35"/>
      <c r="M178" s="81">
        <v>9.6923999999999992</v>
      </c>
      <c r="N178" s="34" t="s">
        <v>28</v>
      </c>
      <c r="O178" s="81" t="s">
        <v>29</v>
      </c>
      <c r="P178" s="10" t="s">
        <v>996</v>
      </c>
      <c r="R178" s="81">
        <v>26.343399999999999</v>
      </c>
      <c r="S178" s="34" t="s">
        <v>28</v>
      </c>
      <c r="T178" s="81" t="s">
        <v>29</v>
      </c>
      <c r="U178" s="10" t="s">
        <v>1096</v>
      </c>
      <c r="W178" s="71">
        <v>240</v>
      </c>
      <c r="X178" s="36"/>
      <c r="Y178" s="10" t="s">
        <v>1134</v>
      </c>
      <c r="AA178" s="81">
        <v>9.4717000000000002</v>
      </c>
      <c r="AB178" s="34" t="s">
        <v>28</v>
      </c>
      <c r="AC178" s="10" t="s">
        <v>1064</v>
      </c>
      <c r="AE178" s="34" t="s">
        <v>32</v>
      </c>
      <c r="AF178" s="36"/>
      <c r="AG178" s="34" t="s">
        <v>32</v>
      </c>
      <c r="AH178" s="36"/>
      <c r="AI178" s="34" t="s">
        <v>32</v>
      </c>
      <c r="AJ178" s="36"/>
      <c r="AK178" s="10" t="s">
        <v>33</v>
      </c>
      <c r="AL178" s="38"/>
      <c r="AM178" s="34">
        <v>1.3254157160769</v>
      </c>
      <c r="AO178" s="81">
        <v>2.4333333333333331</v>
      </c>
      <c r="AP178" s="36"/>
      <c r="AQ178" s="81">
        <v>11.133333333333333</v>
      </c>
      <c r="AR178" s="36"/>
      <c r="AS178" s="34" t="s">
        <v>32</v>
      </c>
      <c r="AT178" s="36"/>
      <c r="AU178" s="34" t="s">
        <v>32</v>
      </c>
      <c r="AW178" s="87">
        <v>0</v>
      </c>
      <c r="AX178" s="46"/>
      <c r="AY178" s="87">
        <v>100</v>
      </c>
      <c r="AZ178" s="36"/>
      <c r="BA178" s="83">
        <v>8900</v>
      </c>
    </row>
    <row r="179" spans="1:53" ht="15.75" customHeight="1" x14ac:dyDescent="0.2">
      <c r="A179" s="7" t="s">
        <v>373</v>
      </c>
      <c r="B179" s="7" t="s">
        <v>374</v>
      </c>
      <c r="D179" s="87">
        <v>13.6341</v>
      </c>
      <c r="E179" s="34" t="s">
        <v>28</v>
      </c>
      <c r="F179" s="81" t="s">
        <v>29</v>
      </c>
      <c r="G179" s="68" t="s">
        <v>1039</v>
      </c>
      <c r="I179" s="88">
        <v>0.67329000000000006</v>
      </c>
      <c r="J179" s="34" t="s">
        <v>30</v>
      </c>
      <c r="K179" s="84" t="s">
        <v>31</v>
      </c>
      <c r="L179" s="35"/>
      <c r="M179" s="84">
        <v>5.6668000000000003</v>
      </c>
      <c r="N179" s="34" t="s">
        <v>30</v>
      </c>
      <c r="O179" s="84" t="s">
        <v>31</v>
      </c>
      <c r="P179" s="10" t="s">
        <v>1056</v>
      </c>
      <c r="R179" s="84">
        <v>10.7165</v>
      </c>
      <c r="S179" s="34" t="s">
        <v>27</v>
      </c>
      <c r="T179" s="84" t="s">
        <v>31</v>
      </c>
      <c r="U179" s="10" t="s">
        <v>148</v>
      </c>
      <c r="W179" s="39">
        <v>90</v>
      </c>
      <c r="X179" s="36"/>
      <c r="Y179" s="10" t="s">
        <v>1078</v>
      </c>
      <c r="AA179" s="84">
        <v>6.6771000000000003</v>
      </c>
      <c r="AB179" s="34" t="s">
        <v>30</v>
      </c>
      <c r="AC179" s="10" t="s">
        <v>982</v>
      </c>
      <c r="AE179" s="34" t="s">
        <v>32</v>
      </c>
      <c r="AF179" s="36"/>
      <c r="AG179" s="34" t="s">
        <v>32</v>
      </c>
      <c r="AH179" s="36"/>
      <c r="AI179" s="34" t="s">
        <v>32</v>
      </c>
      <c r="AJ179" s="36"/>
      <c r="AK179" s="10" t="s">
        <v>33</v>
      </c>
      <c r="AL179" s="38"/>
      <c r="AM179" s="34">
        <v>1.0150272374545599</v>
      </c>
      <c r="AO179" s="87">
        <v>2.9166666666666665</v>
      </c>
      <c r="AP179" s="36"/>
      <c r="AQ179" s="87">
        <v>32.5</v>
      </c>
      <c r="AR179" s="36"/>
      <c r="AS179" s="87">
        <v>4.6500000000000004</v>
      </c>
      <c r="AT179" s="36"/>
      <c r="AU179" s="87">
        <v>41.95</v>
      </c>
      <c r="AW179" s="81">
        <v>8</v>
      </c>
      <c r="AX179" s="46"/>
      <c r="AY179" s="81">
        <v>92</v>
      </c>
      <c r="AZ179" s="36"/>
      <c r="BA179" s="89">
        <v>13300</v>
      </c>
    </row>
    <row r="180" spans="1:53" ht="15.75" customHeight="1" x14ac:dyDescent="0.2">
      <c r="A180" s="7" t="s">
        <v>375</v>
      </c>
      <c r="B180" s="7" t="s">
        <v>376</v>
      </c>
      <c r="D180" s="84">
        <v>7.7295999999999996</v>
      </c>
      <c r="E180" s="34" t="s">
        <v>28</v>
      </c>
      <c r="F180" s="81" t="s">
        <v>29</v>
      </c>
      <c r="G180" s="68" t="s">
        <v>984</v>
      </c>
      <c r="I180" s="85">
        <v>0.26074000000000003</v>
      </c>
      <c r="J180" s="34" t="s">
        <v>27</v>
      </c>
      <c r="K180" s="81" t="s">
        <v>29</v>
      </c>
      <c r="L180" s="35"/>
      <c r="M180" s="81">
        <v>7.8388999999999998</v>
      </c>
      <c r="N180" s="34" t="s">
        <v>28</v>
      </c>
      <c r="O180" s="87" t="s">
        <v>976</v>
      </c>
      <c r="P180" s="10" t="s">
        <v>1007</v>
      </c>
      <c r="R180" s="87">
        <v>43.467300000000002</v>
      </c>
      <c r="S180" s="34" t="s">
        <v>27</v>
      </c>
      <c r="T180" s="87" t="s">
        <v>976</v>
      </c>
      <c r="U180" s="10" t="s">
        <v>997</v>
      </c>
      <c r="W180" s="39">
        <v>48</v>
      </c>
      <c r="X180" s="36"/>
      <c r="Y180" s="10" t="s">
        <v>1110</v>
      </c>
      <c r="AA180" s="84">
        <v>6.7708000000000004</v>
      </c>
      <c r="AB180" s="34" t="s">
        <v>28</v>
      </c>
      <c r="AC180" s="10" t="s">
        <v>980</v>
      </c>
      <c r="AE180" s="34" t="s">
        <v>32</v>
      </c>
      <c r="AF180" s="36"/>
      <c r="AG180" s="34" t="s">
        <v>32</v>
      </c>
      <c r="AH180" s="36"/>
      <c r="AI180" s="34" t="s">
        <v>32</v>
      </c>
      <c r="AJ180" s="36"/>
      <c r="AK180" s="10" t="s">
        <v>33</v>
      </c>
      <c r="AL180" s="38"/>
      <c r="AM180" s="34">
        <v>0.58850025335339995</v>
      </c>
      <c r="AO180" s="81">
        <v>2.35</v>
      </c>
      <c r="AP180" s="36"/>
      <c r="AQ180" s="81">
        <v>11.533333333333333</v>
      </c>
      <c r="AR180" s="36"/>
      <c r="AS180" s="87">
        <v>4.55</v>
      </c>
      <c r="AT180" s="36"/>
      <c r="AU180" s="81">
        <v>16.3</v>
      </c>
      <c r="AW180" s="87">
        <v>3.8917089678511001</v>
      </c>
      <c r="AX180" s="46"/>
      <c r="AY180" s="87">
        <v>96.108291032148898</v>
      </c>
      <c r="AZ180" s="36"/>
      <c r="BA180" s="86">
        <v>5100</v>
      </c>
    </row>
    <row r="181" spans="1:53" ht="15.75" customHeight="1" x14ac:dyDescent="0.2">
      <c r="A181" s="7" t="s">
        <v>377</v>
      </c>
      <c r="B181" s="7" t="s">
        <v>378</v>
      </c>
      <c r="D181" s="81">
        <v>8.8506999999999998</v>
      </c>
      <c r="E181" s="34" t="s">
        <v>27</v>
      </c>
      <c r="F181" s="81" t="s">
        <v>29</v>
      </c>
      <c r="G181" s="68" t="s">
        <v>998</v>
      </c>
      <c r="I181" s="88">
        <v>0.80057</v>
      </c>
      <c r="J181" s="34" t="s">
        <v>30</v>
      </c>
      <c r="K181" s="87" t="s">
        <v>976</v>
      </c>
      <c r="L181" s="35"/>
      <c r="M181" s="87">
        <v>18.991299999999999</v>
      </c>
      <c r="N181" s="34" t="s">
        <v>28</v>
      </c>
      <c r="O181" s="87" t="s">
        <v>976</v>
      </c>
      <c r="P181" s="10" t="s">
        <v>1111</v>
      </c>
      <c r="R181" s="87">
        <v>34.0687</v>
      </c>
      <c r="S181" s="34" t="s">
        <v>28</v>
      </c>
      <c r="T181" s="81" t="s">
        <v>29</v>
      </c>
      <c r="U181" s="10" t="s">
        <v>1092</v>
      </c>
      <c r="W181" s="39">
        <v>255</v>
      </c>
      <c r="X181" s="36"/>
      <c r="Y181" s="10" t="s">
        <v>1102</v>
      </c>
      <c r="AA181" s="81">
        <v>11.074999999999999</v>
      </c>
      <c r="AB181" s="34" t="s">
        <v>28</v>
      </c>
      <c r="AC181" s="10" t="s">
        <v>1035</v>
      </c>
      <c r="AE181" s="87">
        <v>59.7</v>
      </c>
      <c r="AF181" s="36"/>
      <c r="AG181" s="87">
        <v>62.8</v>
      </c>
      <c r="AH181" s="36"/>
      <c r="AI181" s="87">
        <v>65.7</v>
      </c>
      <c r="AJ181" s="36"/>
      <c r="AK181" s="10" t="s">
        <v>33</v>
      </c>
      <c r="AL181" s="38"/>
      <c r="AM181" s="34">
        <v>6.0803390250228002</v>
      </c>
      <c r="AO181" s="81">
        <v>2.25</v>
      </c>
      <c r="AP181" s="36"/>
      <c r="AQ181" s="84">
        <v>9.2833333333333332</v>
      </c>
      <c r="AR181" s="36"/>
      <c r="AS181" s="84">
        <v>4.1166666666666663</v>
      </c>
      <c r="AT181" s="36"/>
      <c r="AU181" s="81">
        <v>16.333333333333332</v>
      </c>
      <c r="AW181" s="81">
        <v>10</v>
      </c>
      <c r="AX181" s="46"/>
      <c r="AY181" s="81">
        <v>90</v>
      </c>
      <c r="AZ181" s="36"/>
      <c r="BA181" s="83">
        <v>9100</v>
      </c>
    </row>
    <row r="182" spans="1:53" ht="15.75" customHeight="1" x14ac:dyDescent="0.2">
      <c r="A182" s="7" t="s">
        <v>379</v>
      </c>
      <c r="B182" s="7" t="s">
        <v>380</v>
      </c>
      <c r="D182" s="81">
        <v>9.8020999999999994</v>
      </c>
      <c r="E182" s="34" t="s">
        <v>28</v>
      </c>
      <c r="F182" s="81" t="s">
        <v>29</v>
      </c>
      <c r="G182" s="68" t="s">
        <v>996</v>
      </c>
      <c r="I182" s="82">
        <v>0.42548999999999998</v>
      </c>
      <c r="J182" s="34" t="s">
        <v>27</v>
      </c>
      <c r="K182" s="81" t="s">
        <v>29</v>
      </c>
      <c r="L182" s="35"/>
      <c r="M182" s="84">
        <v>6.3114999999999997</v>
      </c>
      <c r="N182" s="34" t="s">
        <v>28</v>
      </c>
      <c r="O182" s="81" t="s">
        <v>29</v>
      </c>
      <c r="P182" s="10" t="s">
        <v>985</v>
      </c>
      <c r="R182" s="84">
        <v>18.0913</v>
      </c>
      <c r="S182" s="34" t="s">
        <v>28</v>
      </c>
      <c r="T182" s="84" t="s">
        <v>31</v>
      </c>
      <c r="U182" s="10" t="s">
        <v>1080</v>
      </c>
      <c r="W182" s="71">
        <v>70</v>
      </c>
      <c r="X182" s="36"/>
      <c r="Y182" s="10" t="s">
        <v>1013</v>
      </c>
      <c r="AA182" s="84">
        <v>7.5564999999999998</v>
      </c>
      <c r="AB182" s="34" t="s">
        <v>28</v>
      </c>
      <c r="AC182" s="10" t="s">
        <v>984</v>
      </c>
      <c r="AE182" s="34" t="s">
        <v>32</v>
      </c>
      <c r="AF182" s="36"/>
      <c r="AG182" s="34" t="s">
        <v>32</v>
      </c>
      <c r="AH182" s="36"/>
      <c r="AI182" s="34" t="s">
        <v>32</v>
      </c>
      <c r="AJ182" s="36"/>
      <c r="AK182" s="10" t="s">
        <v>33</v>
      </c>
      <c r="AL182" s="38"/>
      <c r="AM182" s="34">
        <v>0.45714437094629001</v>
      </c>
      <c r="AO182" s="84">
        <v>2</v>
      </c>
      <c r="AP182" s="36"/>
      <c r="AQ182" s="81">
        <v>14.2</v>
      </c>
      <c r="AR182" s="36"/>
      <c r="AS182" s="84">
        <v>3.9166666666666665</v>
      </c>
      <c r="AT182" s="36"/>
      <c r="AU182" s="81">
        <v>15.366666666666667</v>
      </c>
      <c r="AW182" s="84">
        <v>10.810810810810811</v>
      </c>
      <c r="AX182" s="46"/>
      <c r="AY182" s="84">
        <v>89.189189189189193</v>
      </c>
      <c r="AZ182" s="36"/>
      <c r="BA182" s="83">
        <v>8700</v>
      </c>
    </row>
    <row r="183" spans="1:53" ht="15.75" customHeight="1" x14ac:dyDescent="0.2">
      <c r="A183" s="7" t="s">
        <v>381</v>
      </c>
      <c r="B183" s="7" t="s">
        <v>382</v>
      </c>
      <c r="D183" s="87">
        <v>14.4937</v>
      </c>
      <c r="E183" s="34" t="s">
        <v>28</v>
      </c>
      <c r="F183" s="87" t="s">
        <v>976</v>
      </c>
      <c r="G183" s="68" t="s">
        <v>148</v>
      </c>
      <c r="I183" s="88">
        <v>1.09023</v>
      </c>
      <c r="J183" s="34" t="s">
        <v>27</v>
      </c>
      <c r="K183" s="87" t="s">
        <v>976</v>
      </c>
      <c r="L183" s="35"/>
      <c r="M183" s="81">
        <v>7.1826999999999996</v>
      </c>
      <c r="N183" s="34" t="s">
        <v>27</v>
      </c>
      <c r="O183" s="81" t="s">
        <v>29</v>
      </c>
      <c r="P183" s="10" t="s">
        <v>1122</v>
      </c>
      <c r="R183" s="84">
        <v>10.645799999999999</v>
      </c>
      <c r="S183" s="34" t="s">
        <v>27</v>
      </c>
      <c r="T183" s="84" t="s">
        <v>31</v>
      </c>
      <c r="U183" s="10" t="s">
        <v>1091</v>
      </c>
      <c r="W183" s="39">
        <v>179</v>
      </c>
      <c r="X183" s="36"/>
      <c r="Y183" s="10" t="s">
        <v>1129</v>
      </c>
      <c r="AA183" s="84">
        <v>3.3992</v>
      </c>
      <c r="AB183" s="34" t="s">
        <v>27</v>
      </c>
      <c r="AC183" s="10" t="s">
        <v>1162</v>
      </c>
      <c r="AE183" s="34" t="s">
        <v>32</v>
      </c>
      <c r="AF183" s="36"/>
      <c r="AG183" s="34" t="s">
        <v>32</v>
      </c>
      <c r="AH183" s="36"/>
      <c r="AI183" s="34" t="s">
        <v>32</v>
      </c>
      <c r="AJ183" s="36"/>
      <c r="AK183" s="10" t="s">
        <v>33</v>
      </c>
      <c r="AL183" s="38"/>
      <c r="AM183" s="34">
        <v>14.3069192755984</v>
      </c>
      <c r="AO183" s="81">
        <v>2.2999999999999998</v>
      </c>
      <c r="AP183" s="36"/>
      <c r="AQ183" s="87">
        <v>17.266666666666666</v>
      </c>
      <c r="AR183" s="36"/>
      <c r="AS183" s="87">
        <v>5.9333333333333336</v>
      </c>
      <c r="AT183" s="36"/>
      <c r="AU183" s="87">
        <v>28.766666666666666</v>
      </c>
      <c r="AW183" s="84">
        <v>13.157894736842104</v>
      </c>
      <c r="AX183" s="46"/>
      <c r="AY183" s="84">
        <v>86.842105263157904</v>
      </c>
      <c r="AZ183" s="36"/>
      <c r="BA183" s="89">
        <v>15600</v>
      </c>
    </row>
    <row r="184" spans="1:53" ht="15.75" customHeight="1" x14ac:dyDescent="0.2">
      <c r="A184" s="7" t="s">
        <v>383</v>
      </c>
      <c r="B184" s="7" t="s">
        <v>384</v>
      </c>
      <c r="D184" s="87">
        <v>12.318899999999999</v>
      </c>
      <c r="E184" s="34" t="s">
        <v>27</v>
      </c>
      <c r="F184" s="81" t="s">
        <v>29</v>
      </c>
      <c r="G184" s="68" t="s">
        <v>1015</v>
      </c>
      <c r="I184" s="88">
        <v>0.78841000000000006</v>
      </c>
      <c r="J184" s="34" t="s">
        <v>28</v>
      </c>
      <c r="K184" s="87" t="s">
        <v>976</v>
      </c>
      <c r="L184" s="35"/>
      <c r="M184" s="81">
        <v>7.5884</v>
      </c>
      <c r="N184" s="34" t="s">
        <v>30</v>
      </c>
      <c r="O184" s="87" t="s">
        <v>976</v>
      </c>
      <c r="P184" s="10" t="s">
        <v>1169</v>
      </c>
      <c r="R184" s="84">
        <v>9.9044000000000008</v>
      </c>
      <c r="S184" s="34" t="s">
        <v>30</v>
      </c>
      <c r="T184" s="84" t="s">
        <v>31</v>
      </c>
      <c r="U184" s="10" t="s">
        <v>1087</v>
      </c>
      <c r="W184" s="71">
        <v>130</v>
      </c>
      <c r="X184" s="36"/>
      <c r="Y184" s="10" t="s">
        <v>1174</v>
      </c>
      <c r="AA184" s="84">
        <v>5.5190999999999999</v>
      </c>
      <c r="AB184" s="34" t="s">
        <v>28</v>
      </c>
      <c r="AC184" s="10" t="s">
        <v>1051</v>
      </c>
      <c r="AE184" s="84">
        <v>93.9</v>
      </c>
      <c r="AF184" s="36"/>
      <c r="AG184" s="84">
        <v>93.4</v>
      </c>
      <c r="AH184" s="36"/>
      <c r="AI184" s="84">
        <v>89.8</v>
      </c>
      <c r="AJ184" s="36"/>
      <c r="AK184" s="10" t="s">
        <v>33</v>
      </c>
      <c r="AL184" s="38"/>
      <c r="AM184" s="34">
        <v>1.2803591415932101</v>
      </c>
      <c r="AO184" s="87">
        <v>2.65</v>
      </c>
      <c r="AP184" s="36"/>
      <c r="AQ184" s="81">
        <v>13.766666666666667</v>
      </c>
      <c r="AR184" s="36"/>
      <c r="AS184" s="87">
        <v>4.6833333333333336</v>
      </c>
      <c r="AT184" s="36"/>
      <c r="AU184" s="87">
        <v>24.966666666666665</v>
      </c>
      <c r="AW184" s="84">
        <v>11.320754716981133</v>
      </c>
      <c r="AX184" s="46"/>
      <c r="AY184" s="84">
        <v>88.679245283018872</v>
      </c>
      <c r="AZ184" s="36"/>
      <c r="BA184" s="89">
        <v>13200</v>
      </c>
    </row>
    <row r="185" spans="1:53" ht="15.75" customHeight="1" x14ac:dyDescent="0.2">
      <c r="A185" s="7" t="s">
        <v>385</v>
      </c>
      <c r="B185" s="7" t="s">
        <v>386</v>
      </c>
      <c r="D185" s="81">
        <v>9.4937000000000005</v>
      </c>
      <c r="E185" s="34" t="s">
        <v>28</v>
      </c>
      <c r="F185" s="81" t="s">
        <v>29</v>
      </c>
      <c r="G185" s="68" t="s">
        <v>999</v>
      </c>
      <c r="I185" s="82">
        <v>0.52425999999999995</v>
      </c>
      <c r="J185" s="34" t="s">
        <v>27</v>
      </c>
      <c r="K185" s="81" t="s">
        <v>29</v>
      </c>
      <c r="L185" s="35"/>
      <c r="M185" s="81">
        <v>9.1061999999999994</v>
      </c>
      <c r="N185" s="34" t="s">
        <v>30</v>
      </c>
      <c r="O185" s="81" t="s">
        <v>29</v>
      </c>
      <c r="P185" s="10" t="s">
        <v>991</v>
      </c>
      <c r="R185" s="81">
        <v>27.421299999999999</v>
      </c>
      <c r="S185" s="34" t="s">
        <v>28</v>
      </c>
      <c r="T185" s="81" t="s">
        <v>29</v>
      </c>
      <c r="U185" s="10" t="s">
        <v>1014</v>
      </c>
      <c r="W185" s="71">
        <v>172</v>
      </c>
      <c r="X185" s="36"/>
      <c r="Y185" s="10" t="s">
        <v>986</v>
      </c>
      <c r="AA185" s="81">
        <v>9.8130000000000006</v>
      </c>
      <c r="AB185" s="34" t="s">
        <v>28</v>
      </c>
      <c r="AC185" s="10" t="s">
        <v>1031</v>
      </c>
      <c r="AE185" s="87">
        <v>65.599999999999994</v>
      </c>
      <c r="AF185" s="36"/>
      <c r="AG185" s="87">
        <v>64.400000000000006</v>
      </c>
      <c r="AH185" s="36"/>
      <c r="AI185" s="87">
        <v>64</v>
      </c>
      <c r="AJ185" s="36"/>
      <c r="AK185" s="10" t="s">
        <v>33</v>
      </c>
      <c r="AL185" s="38"/>
      <c r="AM185" s="34">
        <v>1.0259016010514601</v>
      </c>
      <c r="AO185" s="81">
        <v>2.0666666666666669</v>
      </c>
      <c r="AP185" s="36"/>
      <c r="AQ185" s="81">
        <v>11.8</v>
      </c>
      <c r="AR185" s="36"/>
      <c r="AS185" s="81">
        <v>4.2333333333333334</v>
      </c>
      <c r="AT185" s="36"/>
      <c r="AU185" s="81">
        <v>17.233333333333334</v>
      </c>
      <c r="AW185" s="81">
        <v>5.1813471502590671</v>
      </c>
      <c r="AX185" s="46"/>
      <c r="AY185" s="81">
        <v>94.818652849740943</v>
      </c>
      <c r="AZ185" s="36"/>
      <c r="BA185" s="83">
        <v>9600</v>
      </c>
    </row>
    <row r="186" spans="1:53" ht="15.75" customHeight="1" x14ac:dyDescent="0.2">
      <c r="A186" s="7" t="s">
        <v>387</v>
      </c>
      <c r="B186" s="7" t="s">
        <v>388</v>
      </c>
      <c r="D186" s="87">
        <v>15.552099999999999</v>
      </c>
      <c r="E186" s="34" t="s">
        <v>27</v>
      </c>
      <c r="F186" s="87" t="s">
        <v>976</v>
      </c>
      <c r="G186" s="68" t="s">
        <v>1003</v>
      </c>
      <c r="I186" s="88">
        <v>0.66178999999999999</v>
      </c>
      <c r="J186" s="34" t="s">
        <v>28</v>
      </c>
      <c r="K186" s="81" t="s">
        <v>29</v>
      </c>
      <c r="L186" s="35"/>
      <c r="M186" s="81">
        <v>7.4903000000000004</v>
      </c>
      <c r="N186" s="34" t="s">
        <v>28</v>
      </c>
      <c r="O186" s="81" t="s">
        <v>29</v>
      </c>
      <c r="P186" s="10" t="s">
        <v>148</v>
      </c>
      <c r="R186" s="84">
        <v>14.709899999999999</v>
      </c>
      <c r="S186" s="34" t="s">
        <v>27</v>
      </c>
      <c r="T186" s="81" t="s">
        <v>29</v>
      </c>
      <c r="U186" s="10" t="s">
        <v>1097</v>
      </c>
      <c r="W186" s="71">
        <v>233</v>
      </c>
      <c r="X186" s="36"/>
      <c r="Y186" s="10" t="s">
        <v>1118</v>
      </c>
      <c r="AA186" s="81">
        <v>8.2727000000000004</v>
      </c>
      <c r="AB186" s="34" t="s">
        <v>30</v>
      </c>
      <c r="AC186" s="10" t="s">
        <v>1104</v>
      </c>
      <c r="AE186" s="34" t="s">
        <v>32</v>
      </c>
      <c r="AF186" s="36"/>
      <c r="AG186" s="34" t="s">
        <v>32</v>
      </c>
      <c r="AH186" s="36"/>
      <c r="AI186" s="34" t="s">
        <v>32</v>
      </c>
      <c r="AJ186" s="36"/>
      <c r="AK186" s="10" t="s">
        <v>33</v>
      </c>
      <c r="AL186" s="38"/>
      <c r="AM186" s="34">
        <v>11.820848566764401</v>
      </c>
      <c r="AO186" s="84">
        <v>1.8833333333333333</v>
      </c>
      <c r="AP186" s="36"/>
      <c r="AQ186" s="81">
        <v>11.283333333333333</v>
      </c>
      <c r="AR186" s="36"/>
      <c r="AS186" s="81">
        <v>4.3</v>
      </c>
      <c r="AT186" s="36"/>
      <c r="AU186" s="87">
        <v>21.216666666666665</v>
      </c>
      <c r="AW186" s="84">
        <v>16.666666666666664</v>
      </c>
      <c r="AX186" s="46"/>
      <c r="AY186" s="84">
        <v>83.333333333333343</v>
      </c>
      <c r="AZ186" s="36"/>
      <c r="BA186" s="89">
        <v>12300</v>
      </c>
    </row>
    <row r="187" spans="1:53" ht="15.75" customHeight="1" x14ac:dyDescent="0.2">
      <c r="A187" s="7" t="s">
        <v>389</v>
      </c>
      <c r="B187" s="7" t="s">
        <v>390</v>
      </c>
      <c r="D187" s="87">
        <v>11.7507</v>
      </c>
      <c r="E187" s="34" t="s">
        <v>28</v>
      </c>
      <c r="F187" s="87" t="s">
        <v>976</v>
      </c>
      <c r="G187" s="68" t="s">
        <v>1004</v>
      </c>
      <c r="I187" s="82">
        <v>0.43575000000000003</v>
      </c>
      <c r="J187" s="34" t="s">
        <v>27</v>
      </c>
      <c r="K187" s="84" t="s">
        <v>31</v>
      </c>
      <c r="L187" s="35"/>
      <c r="M187" s="87">
        <v>11.0244</v>
      </c>
      <c r="N187" s="34" t="s">
        <v>27</v>
      </c>
      <c r="O187" s="87" t="s">
        <v>976</v>
      </c>
      <c r="P187" s="10" t="s">
        <v>992</v>
      </c>
      <c r="R187" s="81">
        <v>30.328099999999999</v>
      </c>
      <c r="S187" s="34" t="s">
        <v>28</v>
      </c>
      <c r="T187" s="87" t="s">
        <v>976</v>
      </c>
      <c r="U187" s="10" t="s">
        <v>1022</v>
      </c>
      <c r="W187" s="39">
        <v>256</v>
      </c>
      <c r="X187" s="36"/>
      <c r="Y187" s="10" t="s">
        <v>1033</v>
      </c>
      <c r="AA187" s="87">
        <v>13.247</v>
      </c>
      <c r="AB187" s="34" t="s">
        <v>30</v>
      </c>
      <c r="AC187" s="10" t="s">
        <v>1164</v>
      </c>
      <c r="AE187" s="81">
        <v>82.4</v>
      </c>
      <c r="AF187" s="36"/>
      <c r="AG187" s="81">
        <v>83.6</v>
      </c>
      <c r="AH187" s="36"/>
      <c r="AI187" s="84">
        <v>81.7</v>
      </c>
      <c r="AJ187" s="36"/>
      <c r="AK187" s="10" t="s">
        <v>33</v>
      </c>
      <c r="AL187" s="38"/>
      <c r="AM187" s="34">
        <v>1.30790600109508</v>
      </c>
      <c r="AO187" s="81">
        <v>2.0833333333333335</v>
      </c>
      <c r="AP187" s="36"/>
      <c r="AQ187" s="81">
        <v>11.95</v>
      </c>
      <c r="AR187" s="36"/>
      <c r="AS187" s="34" t="s">
        <v>32</v>
      </c>
      <c r="AT187" s="36"/>
      <c r="AU187" s="34" t="s">
        <v>32</v>
      </c>
      <c r="AW187" s="81">
        <v>8.4745762711864394</v>
      </c>
      <c r="AX187" s="46"/>
      <c r="AY187" s="81">
        <v>91.525423728813564</v>
      </c>
      <c r="AZ187" s="36"/>
      <c r="BA187" s="83">
        <v>9700</v>
      </c>
    </row>
    <row r="188" spans="1:53" ht="15.75" customHeight="1" x14ac:dyDescent="0.2">
      <c r="A188" s="7" t="s">
        <v>391</v>
      </c>
      <c r="B188" s="7" t="s">
        <v>392</v>
      </c>
      <c r="D188" s="81">
        <v>9.3670000000000009</v>
      </c>
      <c r="E188" s="34" t="s">
        <v>30</v>
      </c>
      <c r="F188" s="87" t="s">
        <v>976</v>
      </c>
      <c r="G188" s="68" t="s">
        <v>1049</v>
      </c>
      <c r="I188" s="85">
        <v>0.32968999999999998</v>
      </c>
      <c r="J188" s="34" t="s">
        <v>30</v>
      </c>
      <c r="K188" s="87" t="s">
        <v>976</v>
      </c>
      <c r="L188" s="35"/>
      <c r="M188" s="81">
        <v>7.7766999999999999</v>
      </c>
      <c r="N188" s="34" t="s">
        <v>28</v>
      </c>
      <c r="O188" s="81" t="s">
        <v>29</v>
      </c>
      <c r="P188" s="10" t="s">
        <v>977</v>
      </c>
      <c r="R188" s="81">
        <v>28.624600000000001</v>
      </c>
      <c r="S188" s="34" t="s">
        <v>28</v>
      </c>
      <c r="T188" s="81" t="s">
        <v>29</v>
      </c>
      <c r="U188" s="10" t="s">
        <v>1023</v>
      </c>
      <c r="W188" s="39">
        <v>108</v>
      </c>
      <c r="X188" s="36"/>
      <c r="Y188" s="10" t="s">
        <v>981</v>
      </c>
      <c r="AA188" s="87">
        <v>19.898</v>
      </c>
      <c r="AB188" s="34" t="s">
        <v>27</v>
      </c>
      <c r="AC188" s="10" t="s">
        <v>1052</v>
      </c>
      <c r="AE188" s="81">
        <v>76.7</v>
      </c>
      <c r="AF188" s="36"/>
      <c r="AG188" s="81">
        <v>78.8</v>
      </c>
      <c r="AH188" s="36"/>
      <c r="AI188" s="81">
        <v>74.7</v>
      </c>
      <c r="AJ188" s="36"/>
      <c r="AK188" s="10" t="s">
        <v>33</v>
      </c>
      <c r="AL188" s="38"/>
      <c r="AM188" s="34">
        <v>0.69701673632318994</v>
      </c>
      <c r="AO188" s="81">
        <v>2.4666666666666668</v>
      </c>
      <c r="AP188" s="36"/>
      <c r="AQ188" s="87">
        <v>14.683333333333334</v>
      </c>
      <c r="AR188" s="36"/>
      <c r="AS188" s="87">
        <v>4.5166666666666666</v>
      </c>
      <c r="AT188" s="36"/>
      <c r="AU188" s="81">
        <v>17.083333333333332</v>
      </c>
      <c r="AW188" s="81">
        <v>8.3769633507853403</v>
      </c>
      <c r="AX188" s="46"/>
      <c r="AY188" s="81">
        <v>91.623036649214669</v>
      </c>
      <c r="AZ188" s="36"/>
      <c r="BA188" s="83">
        <v>7900</v>
      </c>
    </row>
    <row r="189" spans="1:53" ht="15.75" customHeight="1" x14ac:dyDescent="0.2">
      <c r="A189" s="7" t="s">
        <v>393</v>
      </c>
      <c r="B189" s="7" t="s">
        <v>394</v>
      </c>
      <c r="D189" s="84">
        <v>8.3050999999999995</v>
      </c>
      <c r="E189" s="34" t="s">
        <v>30</v>
      </c>
      <c r="F189" s="84" t="s">
        <v>31</v>
      </c>
      <c r="G189" s="68" t="s">
        <v>988</v>
      </c>
      <c r="I189" s="82">
        <v>0.37402999999999997</v>
      </c>
      <c r="J189" s="34" t="s">
        <v>27</v>
      </c>
      <c r="K189" s="84" t="s">
        <v>31</v>
      </c>
      <c r="L189" s="35"/>
      <c r="M189" s="81">
        <v>8.5345999999999993</v>
      </c>
      <c r="N189" s="34" t="s">
        <v>28</v>
      </c>
      <c r="O189" s="84" t="s">
        <v>31</v>
      </c>
      <c r="P189" s="10" t="s">
        <v>983</v>
      </c>
      <c r="R189" s="87">
        <v>33.313800000000001</v>
      </c>
      <c r="S189" s="34" t="s">
        <v>28</v>
      </c>
      <c r="T189" s="81" t="s">
        <v>29</v>
      </c>
      <c r="U189" s="10" t="s">
        <v>148</v>
      </c>
      <c r="W189" s="39">
        <v>93</v>
      </c>
      <c r="X189" s="36"/>
      <c r="Y189" s="10" t="s">
        <v>1089</v>
      </c>
      <c r="AA189" s="81">
        <v>8.0755999999999997</v>
      </c>
      <c r="AB189" s="34" t="s">
        <v>28</v>
      </c>
      <c r="AC189" s="10" t="s">
        <v>981</v>
      </c>
      <c r="AE189" s="81">
        <v>77.3</v>
      </c>
      <c r="AF189" s="36"/>
      <c r="AG189" s="81">
        <v>76.099999999999994</v>
      </c>
      <c r="AH189" s="36"/>
      <c r="AI189" s="81">
        <v>72.8</v>
      </c>
      <c r="AJ189" s="36"/>
      <c r="AK189" s="10" t="s">
        <v>33</v>
      </c>
      <c r="AL189" s="9"/>
      <c r="AM189" s="34">
        <v>1.3339166968260801</v>
      </c>
      <c r="AO189" s="81">
        <v>2.2000000000000002</v>
      </c>
      <c r="AP189" s="36"/>
      <c r="AQ189" s="84">
        <v>10.75</v>
      </c>
      <c r="AR189" s="36"/>
      <c r="AS189" s="81">
        <v>4.3</v>
      </c>
      <c r="AT189" s="36"/>
      <c r="AU189" s="81">
        <v>15.033333333333333</v>
      </c>
      <c r="AW189" s="81">
        <v>6.2015503875968996</v>
      </c>
      <c r="AX189" s="46"/>
      <c r="AY189" s="81">
        <v>93.798449612403104</v>
      </c>
      <c r="AZ189" s="36"/>
      <c r="BA189" s="86">
        <v>7700</v>
      </c>
    </row>
    <row r="190" spans="1:53" ht="15.75" customHeight="1" x14ac:dyDescent="0.2">
      <c r="A190" s="7" t="s">
        <v>395</v>
      </c>
      <c r="B190" s="7" t="s">
        <v>396</v>
      </c>
      <c r="D190" s="84">
        <v>7.3243</v>
      </c>
      <c r="E190" s="34" t="s">
        <v>28</v>
      </c>
      <c r="F190" s="81" t="s">
        <v>29</v>
      </c>
      <c r="G190" s="68" t="s">
        <v>996</v>
      </c>
      <c r="I190" s="82">
        <v>0.37576999999999999</v>
      </c>
      <c r="J190" s="34" t="s">
        <v>27</v>
      </c>
      <c r="K190" s="81" t="s">
        <v>29</v>
      </c>
      <c r="L190" s="35"/>
      <c r="M190" s="87">
        <v>12.796099999999999</v>
      </c>
      <c r="N190" s="34" t="s">
        <v>28</v>
      </c>
      <c r="O190" s="81" t="s">
        <v>29</v>
      </c>
      <c r="P190" s="10" t="s">
        <v>1009</v>
      </c>
      <c r="R190" s="81">
        <v>30.813500000000001</v>
      </c>
      <c r="S190" s="34" t="s">
        <v>27</v>
      </c>
      <c r="T190" s="84" t="s">
        <v>31</v>
      </c>
      <c r="U190" s="10" t="s">
        <v>1097</v>
      </c>
      <c r="W190" s="71">
        <v>101</v>
      </c>
      <c r="X190" s="36"/>
      <c r="Y190" s="10" t="s">
        <v>1106</v>
      </c>
      <c r="AA190" s="87">
        <v>30.833400000000001</v>
      </c>
      <c r="AB190" s="34" t="s">
        <v>30</v>
      </c>
      <c r="AC190" s="10" t="s">
        <v>1008</v>
      </c>
      <c r="AE190" s="87">
        <v>61.8</v>
      </c>
      <c r="AF190" s="36"/>
      <c r="AG190" s="87">
        <v>61.8</v>
      </c>
      <c r="AH190" s="36"/>
      <c r="AI190" s="87">
        <v>61.6</v>
      </c>
      <c r="AJ190" s="36"/>
      <c r="AK190" s="10" t="s">
        <v>33</v>
      </c>
      <c r="AL190" s="38"/>
      <c r="AM190" s="34">
        <v>0.94093458230019</v>
      </c>
      <c r="AO190" s="84">
        <v>2</v>
      </c>
      <c r="AP190" s="36"/>
      <c r="AQ190" s="81">
        <v>11.983333333333333</v>
      </c>
      <c r="AR190" s="36"/>
      <c r="AS190" s="87">
        <v>4.5999999999999996</v>
      </c>
      <c r="AT190" s="36"/>
      <c r="AU190" s="81">
        <v>17.766666666666666</v>
      </c>
      <c r="AW190" s="84">
        <v>10.78838174273859</v>
      </c>
      <c r="AX190" s="46"/>
      <c r="AY190" s="84">
        <v>89.211618257261421</v>
      </c>
      <c r="AZ190" s="36"/>
      <c r="BA190" s="86">
        <v>6300</v>
      </c>
    </row>
    <row r="191" spans="1:53" ht="15.75" customHeight="1" x14ac:dyDescent="0.2">
      <c r="A191" s="7" t="s">
        <v>397</v>
      </c>
      <c r="B191" s="7" t="s">
        <v>398</v>
      </c>
      <c r="D191" s="81">
        <v>10.7697</v>
      </c>
      <c r="E191" s="34" t="s">
        <v>28</v>
      </c>
      <c r="F191" s="81" t="s">
        <v>29</v>
      </c>
      <c r="G191" s="68" t="s">
        <v>1022</v>
      </c>
      <c r="I191" s="82">
        <v>0.36477999999999999</v>
      </c>
      <c r="J191" s="34" t="s">
        <v>27</v>
      </c>
      <c r="K191" s="84" t="s">
        <v>31</v>
      </c>
      <c r="L191" s="35"/>
      <c r="M191" s="81">
        <v>7.6256000000000004</v>
      </c>
      <c r="N191" s="34" t="s">
        <v>27</v>
      </c>
      <c r="O191" s="84" t="s">
        <v>31</v>
      </c>
      <c r="P191" s="10" t="s">
        <v>1126</v>
      </c>
      <c r="R191" s="81">
        <v>21.209299999999999</v>
      </c>
      <c r="S191" s="34" t="s">
        <v>28</v>
      </c>
      <c r="T191" s="84" t="s">
        <v>31</v>
      </c>
      <c r="U191" s="10" t="s">
        <v>1088</v>
      </c>
      <c r="W191" s="71">
        <v>138</v>
      </c>
      <c r="X191" s="36"/>
      <c r="Y191" s="10" t="s">
        <v>1119</v>
      </c>
      <c r="AA191" s="81">
        <v>9.0327999999999999</v>
      </c>
      <c r="AB191" s="34" t="s">
        <v>28</v>
      </c>
      <c r="AC191" s="10" t="s">
        <v>996</v>
      </c>
      <c r="AE191" s="34" t="s">
        <v>32</v>
      </c>
      <c r="AF191" s="36"/>
      <c r="AG191" s="34" t="s">
        <v>32</v>
      </c>
      <c r="AH191" s="36"/>
      <c r="AI191" s="34" t="s">
        <v>32</v>
      </c>
      <c r="AJ191" s="36"/>
      <c r="AK191" s="10" t="s">
        <v>33</v>
      </c>
      <c r="AL191" s="38"/>
      <c r="AM191" s="34">
        <v>2.9848627289885301</v>
      </c>
      <c r="AO191" s="81">
        <v>2.4666666666666668</v>
      </c>
      <c r="AP191" s="36"/>
      <c r="AQ191" s="84">
        <v>10.433333333333334</v>
      </c>
      <c r="AR191" s="36"/>
      <c r="AS191" s="87">
        <v>4.583333333333333</v>
      </c>
      <c r="AT191" s="36"/>
      <c r="AU191" s="81">
        <v>17.666666666666668</v>
      </c>
      <c r="AW191" s="81">
        <v>7.5342465753424657</v>
      </c>
      <c r="AX191" s="46"/>
      <c r="AY191" s="81">
        <v>92.465753424657535</v>
      </c>
      <c r="AZ191" s="36"/>
      <c r="BA191" s="83">
        <v>8300</v>
      </c>
    </row>
    <row r="192" spans="1:53" ht="15.75" customHeight="1" x14ac:dyDescent="0.2">
      <c r="A192" s="7" t="s">
        <v>399</v>
      </c>
      <c r="B192" s="7" t="s">
        <v>400</v>
      </c>
      <c r="D192" s="84">
        <v>8.3993000000000002</v>
      </c>
      <c r="E192" s="34" t="s">
        <v>27</v>
      </c>
      <c r="F192" s="84" t="s">
        <v>31</v>
      </c>
      <c r="G192" s="68" t="s">
        <v>1043</v>
      </c>
      <c r="I192" s="82">
        <v>0.39345000000000002</v>
      </c>
      <c r="J192" s="34" t="s">
        <v>27</v>
      </c>
      <c r="K192" s="84" t="s">
        <v>31</v>
      </c>
      <c r="L192" s="35"/>
      <c r="M192" s="81">
        <v>7.6980000000000004</v>
      </c>
      <c r="N192" s="34" t="s">
        <v>28</v>
      </c>
      <c r="O192" s="81" t="s">
        <v>29</v>
      </c>
      <c r="P192" s="10" t="s">
        <v>986</v>
      </c>
      <c r="R192" s="81">
        <v>21.827999999999999</v>
      </c>
      <c r="S192" s="34" t="s">
        <v>28</v>
      </c>
      <c r="T192" s="81" t="s">
        <v>29</v>
      </c>
      <c r="U192" s="10" t="s">
        <v>1088</v>
      </c>
      <c r="W192" s="71">
        <v>69</v>
      </c>
      <c r="X192" s="36"/>
      <c r="Y192" s="10" t="s">
        <v>1125</v>
      </c>
      <c r="AA192" s="81">
        <v>12.231400000000001</v>
      </c>
      <c r="AB192" s="34" t="s">
        <v>27</v>
      </c>
      <c r="AC192" s="10" t="s">
        <v>1012</v>
      </c>
      <c r="AE192" s="81">
        <v>83.1</v>
      </c>
      <c r="AF192" s="36"/>
      <c r="AG192" s="81">
        <v>80.099999999999994</v>
      </c>
      <c r="AH192" s="36"/>
      <c r="AI192" s="87">
        <v>68.7</v>
      </c>
      <c r="AJ192" s="36"/>
      <c r="AK192" s="10" t="s">
        <v>33</v>
      </c>
      <c r="AL192" s="38"/>
      <c r="AM192" s="34">
        <v>2.8249870811995801</v>
      </c>
      <c r="AO192" s="87">
        <v>2.6</v>
      </c>
      <c r="AP192" s="36"/>
      <c r="AQ192" s="81">
        <v>11.833333333333334</v>
      </c>
      <c r="AR192" s="36"/>
      <c r="AS192" s="81">
        <v>4.2833333333333332</v>
      </c>
      <c r="AT192" s="36"/>
      <c r="AU192" s="81">
        <v>19.75</v>
      </c>
      <c r="AW192" s="81">
        <v>7.5342465753424657</v>
      </c>
      <c r="AX192" s="46"/>
      <c r="AY192" s="81">
        <v>92.465753424657535</v>
      </c>
      <c r="AZ192" s="36"/>
      <c r="BA192" s="83">
        <v>8200</v>
      </c>
    </row>
    <row r="193" spans="1:53" ht="15.75" customHeight="1" x14ac:dyDescent="0.2">
      <c r="A193" s="7" t="s">
        <v>401</v>
      </c>
      <c r="B193" s="7" t="s">
        <v>402</v>
      </c>
      <c r="D193" s="81">
        <v>11.4625</v>
      </c>
      <c r="E193" s="34" t="s">
        <v>28</v>
      </c>
      <c r="F193" s="87" t="s">
        <v>976</v>
      </c>
      <c r="G193" s="68" t="s">
        <v>997</v>
      </c>
      <c r="I193" s="82">
        <v>0.55176999999999998</v>
      </c>
      <c r="J193" s="34" t="s">
        <v>30</v>
      </c>
      <c r="K193" s="87" t="s">
        <v>976</v>
      </c>
      <c r="L193" s="35"/>
      <c r="M193" s="81">
        <v>8.7036999999999995</v>
      </c>
      <c r="N193" s="34" t="s">
        <v>28</v>
      </c>
      <c r="O193" s="81" t="s">
        <v>29</v>
      </c>
      <c r="P193" s="10" t="s">
        <v>1061</v>
      </c>
      <c r="R193" s="87">
        <v>34.939399999999999</v>
      </c>
      <c r="S193" s="34" t="s">
        <v>28</v>
      </c>
      <c r="T193" s="87" t="s">
        <v>976</v>
      </c>
      <c r="U193" s="10" t="s">
        <v>998</v>
      </c>
      <c r="W193" s="39">
        <v>242</v>
      </c>
      <c r="X193" s="36"/>
      <c r="Y193" s="10" t="s">
        <v>1167</v>
      </c>
      <c r="AA193" s="81">
        <v>10.11</v>
      </c>
      <c r="AB193" s="34" t="s">
        <v>30</v>
      </c>
      <c r="AC193" s="10" t="s">
        <v>992</v>
      </c>
      <c r="AE193" s="34" t="s">
        <v>32</v>
      </c>
      <c r="AF193" s="36"/>
      <c r="AG193" s="34" t="s">
        <v>32</v>
      </c>
      <c r="AH193" s="36"/>
      <c r="AI193" s="34" t="s">
        <v>32</v>
      </c>
      <c r="AJ193" s="36"/>
      <c r="AK193" s="10" t="s">
        <v>33</v>
      </c>
      <c r="AL193" s="38"/>
      <c r="AM193" s="34">
        <v>1.0502738216391001</v>
      </c>
      <c r="AO193" s="87">
        <v>2.95</v>
      </c>
      <c r="AP193" s="36"/>
      <c r="AQ193" s="81">
        <v>13.05</v>
      </c>
      <c r="AR193" s="36"/>
      <c r="AS193" s="84">
        <v>4.0999999999999996</v>
      </c>
      <c r="AT193" s="36"/>
      <c r="AU193" s="84">
        <v>13.283333333333333</v>
      </c>
      <c r="AW193" s="81">
        <v>9.3220338983050848</v>
      </c>
      <c r="AX193" s="46"/>
      <c r="AY193" s="81">
        <v>90.677966101694921</v>
      </c>
      <c r="AZ193" s="36"/>
      <c r="BA193" s="83">
        <v>9800</v>
      </c>
    </row>
    <row r="194" spans="1:53" ht="15.75" customHeight="1" x14ac:dyDescent="0.2">
      <c r="A194" s="7" t="s">
        <v>403</v>
      </c>
      <c r="B194" s="7" t="s">
        <v>404</v>
      </c>
      <c r="D194" s="87">
        <v>11.9382</v>
      </c>
      <c r="E194" s="34" t="s">
        <v>28</v>
      </c>
      <c r="F194" s="81" t="s">
        <v>29</v>
      </c>
      <c r="G194" s="68" t="s">
        <v>996</v>
      </c>
      <c r="I194" s="82">
        <v>0.49856</v>
      </c>
      <c r="J194" s="34" t="s">
        <v>28</v>
      </c>
      <c r="K194" s="81" t="s">
        <v>29</v>
      </c>
      <c r="L194" s="35"/>
      <c r="M194" s="81">
        <v>7.8954000000000004</v>
      </c>
      <c r="N194" s="34" t="s">
        <v>28</v>
      </c>
      <c r="O194" s="81" t="s">
        <v>29</v>
      </c>
      <c r="P194" s="10" t="s">
        <v>997</v>
      </c>
      <c r="R194" s="81">
        <v>25.018599999999999</v>
      </c>
      <c r="S194" s="34" t="s">
        <v>28</v>
      </c>
      <c r="T194" s="81" t="s">
        <v>29</v>
      </c>
      <c r="U194" s="10" t="s">
        <v>998</v>
      </c>
      <c r="W194" s="39">
        <v>210</v>
      </c>
      <c r="X194" s="36"/>
      <c r="Y194" s="10" t="s">
        <v>1104</v>
      </c>
      <c r="AA194" s="84">
        <v>6.0960000000000001</v>
      </c>
      <c r="AB194" s="34" t="s">
        <v>30</v>
      </c>
      <c r="AC194" s="10" t="s">
        <v>1015</v>
      </c>
      <c r="AE194" s="81">
        <v>82.1</v>
      </c>
      <c r="AF194" s="36"/>
      <c r="AG194" s="81">
        <v>83.6</v>
      </c>
      <c r="AH194" s="36"/>
      <c r="AI194" s="84">
        <v>83.2</v>
      </c>
      <c r="AJ194" s="36"/>
      <c r="AK194" s="10" t="s">
        <v>33</v>
      </c>
      <c r="AL194" s="38"/>
      <c r="AM194" s="34">
        <v>0.98732126286545996</v>
      </c>
      <c r="AO194" s="81">
        <v>2.2000000000000002</v>
      </c>
      <c r="AP194" s="36"/>
      <c r="AQ194" s="81">
        <v>12.2</v>
      </c>
      <c r="AR194" s="36"/>
      <c r="AS194" s="81">
        <v>4.4333333333333336</v>
      </c>
      <c r="AT194" s="36"/>
      <c r="AU194" s="81">
        <v>16.566666666666666</v>
      </c>
      <c r="AW194" s="84">
        <v>10.309278350515463</v>
      </c>
      <c r="AX194" s="46"/>
      <c r="AY194" s="84">
        <v>89.690721649484544</v>
      </c>
      <c r="AZ194" s="36"/>
      <c r="BA194" s="83">
        <v>8900</v>
      </c>
    </row>
    <row r="195" spans="1:53" ht="15.75" customHeight="1" x14ac:dyDescent="0.2">
      <c r="A195" s="7" t="s">
        <v>405</v>
      </c>
      <c r="B195" s="7" t="s">
        <v>406</v>
      </c>
      <c r="D195" s="87">
        <v>12.5571</v>
      </c>
      <c r="E195" s="34" t="s">
        <v>28</v>
      </c>
      <c r="F195" s="81" t="s">
        <v>29</v>
      </c>
      <c r="G195" s="68" t="s">
        <v>995</v>
      </c>
      <c r="I195" s="88">
        <v>0.98934999999999995</v>
      </c>
      <c r="J195" s="34" t="s">
        <v>30</v>
      </c>
      <c r="K195" s="87" t="s">
        <v>976</v>
      </c>
      <c r="L195" s="35"/>
      <c r="M195" s="87">
        <v>13.165900000000001</v>
      </c>
      <c r="N195" s="34" t="s">
        <v>28</v>
      </c>
      <c r="O195" s="87" t="s">
        <v>976</v>
      </c>
      <c r="P195" s="10" t="s">
        <v>1170</v>
      </c>
      <c r="R195" s="87">
        <v>32.0396</v>
      </c>
      <c r="S195" s="34" t="s">
        <v>27</v>
      </c>
      <c r="T195" s="87" t="s">
        <v>976</v>
      </c>
      <c r="U195" s="10" t="s">
        <v>1014</v>
      </c>
      <c r="W195" s="39">
        <v>288</v>
      </c>
      <c r="X195" s="36"/>
      <c r="Y195" s="10" t="s">
        <v>1077</v>
      </c>
      <c r="AA195" s="87">
        <v>12.7864</v>
      </c>
      <c r="AB195" s="34" t="s">
        <v>28</v>
      </c>
      <c r="AC195" s="10" t="s">
        <v>1012</v>
      </c>
      <c r="AE195" s="81">
        <v>80.599999999999994</v>
      </c>
      <c r="AF195" s="36"/>
      <c r="AG195" s="81">
        <v>79.8</v>
      </c>
      <c r="AH195" s="36"/>
      <c r="AI195" s="81">
        <v>73.7</v>
      </c>
      <c r="AJ195" s="36"/>
      <c r="AK195" s="10" t="s">
        <v>33</v>
      </c>
      <c r="AL195" s="38"/>
      <c r="AM195" s="34">
        <v>2.2057999437015798</v>
      </c>
      <c r="AO195" s="81">
        <v>2.2833333333333332</v>
      </c>
      <c r="AP195" s="36"/>
      <c r="AQ195" s="87">
        <v>18.45</v>
      </c>
      <c r="AR195" s="36"/>
      <c r="AS195" s="34" t="s">
        <v>32</v>
      </c>
      <c r="AT195" s="36"/>
      <c r="AU195" s="34" t="s">
        <v>32</v>
      </c>
      <c r="AW195" s="87">
        <v>0</v>
      </c>
      <c r="AX195" s="46"/>
      <c r="AY195" s="87">
        <v>100</v>
      </c>
      <c r="AZ195" s="36"/>
      <c r="BA195" s="89">
        <v>13000</v>
      </c>
    </row>
    <row r="196" spans="1:53" ht="15.75" customHeight="1" x14ac:dyDescent="0.2">
      <c r="A196" s="7" t="s">
        <v>407</v>
      </c>
      <c r="B196" s="7" t="s">
        <v>408</v>
      </c>
      <c r="D196" s="84">
        <v>7.3587999999999996</v>
      </c>
      <c r="E196" s="34" t="s">
        <v>28</v>
      </c>
      <c r="F196" s="84" t="s">
        <v>31</v>
      </c>
      <c r="G196" s="68" t="s">
        <v>1023</v>
      </c>
      <c r="I196" s="82">
        <v>0.36591000000000001</v>
      </c>
      <c r="J196" s="34" t="s">
        <v>30</v>
      </c>
      <c r="K196" s="84" t="s">
        <v>31</v>
      </c>
      <c r="L196" s="35"/>
      <c r="M196" s="81">
        <v>8.8020999999999994</v>
      </c>
      <c r="N196" s="34" t="s">
        <v>27</v>
      </c>
      <c r="O196" s="87" t="s">
        <v>976</v>
      </c>
      <c r="P196" s="10" t="s">
        <v>1020</v>
      </c>
      <c r="R196" s="81">
        <v>23.865200000000002</v>
      </c>
      <c r="S196" s="34" t="s">
        <v>28</v>
      </c>
      <c r="T196" s="81" t="s">
        <v>29</v>
      </c>
      <c r="U196" s="10" t="s">
        <v>1014</v>
      </c>
      <c r="W196" s="39">
        <v>47</v>
      </c>
      <c r="X196" s="36"/>
      <c r="Y196" s="10" t="s">
        <v>1104</v>
      </c>
      <c r="AA196" s="81">
        <v>10.0626</v>
      </c>
      <c r="AB196" s="34" t="s">
        <v>27</v>
      </c>
      <c r="AC196" s="10" t="s">
        <v>1025</v>
      </c>
      <c r="AE196" s="34" t="s">
        <v>32</v>
      </c>
      <c r="AF196" s="36"/>
      <c r="AG196" s="34" t="s">
        <v>32</v>
      </c>
      <c r="AH196" s="36"/>
      <c r="AI196" s="34" t="s">
        <v>32</v>
      </c>
      <c r="AJ196" s="36"/>
      <c r="AK196" s="10" t="s">
        <v>33</v>
      </c>
      <c r="AL196" s="38"/>
      <c r="AM196" s="34">
        <v>1.58428288637924</v>
      </c>
      <c r="AO196" s="87">
        <v>2.8166666666666669</v>
      </c>
      <c r="AP196" s="36"/>
      <c r="AQ196" s="84">
        <v>10.716666666666667</v>
      </c>
      <c r="AR196" s="36"/>
      <c r="AS196" s="84">
        <v>4.0666666666666664</v>
      </c>
      <c r="AT196" s="36"/>
      <c r="AU196" s="81">
        <v>17.733333333333334</v>
      </c>
      <c r="AW196" s="87">
        <v>4.5454545454545459</v>
      </c>
      <c r="AX196" s="46"/>
      <c r="AY196" s="87">
        <v>95.454545454545453</v>
      </c>
      <c r="AZ196" s="36"/>
      <c r="BA196" s="86">
        <v>7500</v>
      </c>
    </row>
    <row r="197" spans="1:53" ht="15.75" customHeight="1" x14ac:dyDescent="0.2">
      <c r="A197" s="7" t="s">
        <v>409</v>
      </c>
      <c r="B197" s="7" t="s">
        <v>410</v>
      </c>
      <c r="D197" s="81">
        <v>10.474600000000001</v>
      </c>
      <c r="E197" s="34" t="s">
        <v>28</v>
      </c>
      <c r="F197" s="87" t="s">
        <v>976</v>
      </c>
      <c r="G197" s="68" t="s">
        <v>999</v>
      </c>
      <c r="I197" s="85">
        <v>0.33864</v>
      </c>
      <c r="J197" s="34" t="s">
        <v>28</v>
      </c>
      <c r="K197" s="81" t="s">
        <v>29</v>
      </c>
      <c r="L197" s="35"/>
      <c r="M197" s="81">
        <v>8.0106999999999999</v>
      </c>
      <c r="N197" s="34" t="s">
        <v>28</v>
      </c>
      <c r="O197" s="81" t="s">
        <v>29</v>
      </c>
      <c r="P197" s="10" t="s">
        <v>992</v>
      </c>
      <c r="R197" s="87">
        <v>33.601700000000001</v>
      </c>
      <c r="S197" s="34" t="s">
        <v>30</v>
      </c>
      <c r="T197" s="81" t="s">
        <v>29</v>
      </c>
      <c r="U197" s="10" t="s">
        <v>977</v>
      </c>
      <c r="W197" s="71">
        <v>163</v>
      </c>
      <c r="X197" s="36"/>
      <c r="Y197" s="10" t="s">
        <v>988</v>
      </c>
      <c r="AA197" s="81">
        <v>8.1042000000000005</v>
      </c>
      <c r="AB197" s="34" t="s">
        <v>28</v>
      </c>
      <c r="AC197" s="10" t="s">
        <v>1005</v>
      </c>
      <c r="AE197" s="34" t="s">
        <v>32</v>
      </c>
      <c r="AF197" s="36"/>
      <c r="AG197" s="34" t="s">
        <v>32</v>
      </c>
      <c r="AH197" s="36"/>
      <c r="AI197" s="34" t="s">
        <v>32</v>
      </c>
      <c r="AJ197" s="36"/>
      <c r="AK197" s="10" t="s">
        <v>33</v>
      </c>
      <c r="AL197" s="38"/>
      <c r="AM197" s="34">
        <v>0.77696461937476002</v>
      </c>
      <c r="AO197" s="81">
        <v>2.4</v>
      </c>
      <c r="AP197" s="36"/>
      <c r="AQ197" s="81">
        <v>11.3</v>
      </c>
      <c r="AR197" s="36"/>
      <c r="AS197" s="81">
        <v>4.2666666666666666</v>
      </c>
      <c r="AT197" s="36"/>
      <c r="AU197" s="84">
        <v>13.183333333333334</v>
      </c>
      <c r="AW197" s="81">
        <v>5.485232067510549</v>
      </c>
      <c r="AX197" s="46"/>
      <c r="AY197" s="81">
        <v>94.514767932489448</v>
      </c>
      <c r="AZ197" s="36"/>
      <c r="BA197" s="86">
        <v>7300</v>
      </c>
    </row>
    <row r="198" spans="1:53" ht="15.75" customHeight="1" x14ac:dyDescent="0.2">
      <c r="A198" s="7" t="s">
        <v>411</v>
      </c>
      <c r="B198" s="7" t="s">
        <v>412</v>
      </c>
      <c r="D198" s="81">
        <v>10.5778</v>
      </c>
      <c r="E198" s="34" t="s">
        <v>28</v>
      </c>
      <c r="F198" s="81" t="s">
        <v>29</v>
      </c>
      <c r="G198" s="68" t="s">
        <v>989</v>
      </c>
      <c r="I198" s="88">
        <v>0.73372000000000004</v>
      </c>
      <c r="J198" s="34" t="s">
        <v>30</v>
      </c>
      <c r="K198" s="87" t="s">
        <v>976</v>
      </c>
      <c r="L198" s="35"/>
      <c r="M198" s="84">
        <v>6.3895</v>
      </c>
      <c r="N198" s="34" t="s">
        <v>30</v>
      </c>
      <c r="O198" s="81" t="s">
        <v>29</v>
      </c>
      <c r="P198" s="10" t="s">
        <v>988</v>
      </c>
      <c r="R198" s="81">
        <v>21.461300000000001</v>
      </c>
      <c r="S198" s="34" t="s">
        <v>28</v>
      </c>
      <c r="T198" s="81" t="s">
        <v>29</v>
      </c>
      <c r="U198" s="10" t="s">
        <v>998</v>
      </c>
      <c r="W198" s="71">
        <v>124</v>
      </c>
      <c r="X198" s="36"/>
      <c r="Y198" s="10" t="s">
        <v>1095</v>
      </c>
      <c r="AA198" s="81">
        <v>8.3462999999999994</v>
      </c>
      <c r="AB198" s="34" t="s">
        <v>30</v>
      </c>
      <c r="AC198" s="10" t="s">
        <v>1039</v>
      </c>
      <c r="AE198" s="81">
        <v>82.9</v>
      </c>
      <c r="AF198" s="36"/>
      <c r="AG198" s="84">
        <v>85.6</v>
      </c>
      <c r="AH198" s="36"/>
      <c r="AI198" s="84">
        <v>82.9</v>
      </c>
      <c r="AJ198" s="36"/>
      <c r="AK198" s="10" t="s">
        <v>33</v>
      </c>
      <c r="AL198" s="38"/>
      <c r="AM198" s="34">
        <v>1.9878067877594801</v>
      </c>
      <c r="AO198" s="84">
        <v>1.9833333333333334</v>
      </c>
      <c r="AP198" s="36"/>
      <c r="AQ198" s="87">
        <v>15.1</v>
      </c>
      <c r="AR198" s="36"/>
      <c r="AS198" s="81">
        <v>4.3166666666666664</v>
      </c>
      <c r="AT198" s="36"/>
      <c r="AU198" s="87">
        <v>20.583333333333332</v>
      </c>
      <c r="AW198" s="81">
        <v>7.4074074074074066</v>
      </c>
      <c r="AX198" s="46"/>
      <c r="AY198" s="81">
        <v>92.592592592592595</v>
      </c>
      <c r="AZ198" s="36"/>
      <c r="BA198" s="83">
        <v>10000</v>
      </c>
    </row>
    <row r="199" spans="1:53" ht="15.75" customHeight="1" x14ac:dyDescent="0.2">
      <c r="A199" s="7" t="s">
        <v>413</v>
      </c>
      <c r="B199" s="7" t="s">
        <v>414</v>
      </c>
      <c r="D199" s="81">
        <v>11.516500000000001</v>
      </c>
      <c r="E199" s="34" t="s">
        <v>28</v>
      </c>
      <c r="F199" s="81" t="s">
        <v>29</v>
      </c>
      <c r="G199" s="68" t="s">
        <v>1043</v>
      </c>
      <c r="I199" s="88">
        <v>0.94047999999999998</v>
      </c>
      <c r="J199" s="34" t="s">
        <v>30</v>
      </c>
      <c r="K199" s="87" t="s">
        <v>976</v>
      </c>
      <c r="L199" s="35"/>
      <c r="M199" s="87">
        <v>10.6647</v>
      </c>
      <c r="N199" s="34" t="s">
        <v>28</v>
      </c>
      <c r="O199" s="81" t="s">
        <v>29</v>
      </c>
      <c r="P199" s="10" t="s">
        <v>985</v>
      </c>
      <c r="R199" s="81">
        <v>25.3398</v>
      </c>
      <c r="S199" s="34" t="s">
        <v>28</v>
      </c>
      <c r="T199" s="81" t="s">
        <v>29</v>
      </c>
      <c r="U199" s="10" t="s">
        <v>1096</v>
      </c>
      <c r="W199" s="39">
        <v>263</v>
      </c>
      <c r="X199" s="36"/>
      <c r="Y199" s="10" t="s">
        <v>999</v>
      </c>
      <c r="AA199" s="81">
        <v>8.1806000000000001</v>
      </c>
      <c r="AB199" s="34" t="s">
        <v>30</v>
      </c>
      <c r="AC199" s="10" t="s">
        <v>993</v>
      </c>
      <c r="AE199" s="81">
        <v>84</v>
      </c>
      <c r="AF199" s="36"/>
      <c r="AG199" s="81">
        <v>83.5</v>
      </c>
      <c r="AH199" s="36"/>
      <c r="AI199" s="81">
        <v>76.5</v>
      </c>
      <c r="AJ199" s="36"/>
      <c r="AK199" s="10" t="s">
        <v>33</v>
      </c>
      <c r="AL199" s="38"/>
      <c r="AM199" s="34">
        <v>1.0658080691778</v>
      </c>
      <c r="AO199" s="84">
        <v>1.6333333333333333</v>
      </c>
      <c r="AP199" s="36"/>
      <c r="AQ199" s="81">
        <v>13.6</v>
      </c>
      <c r="AR199" s="36"/>
      <c r="AS199" s="81">
        <v>4.1333333333333337</v>
      </c>
      <c r="AT199" s="36"/>
      <c r="AU199" s="81">
        <v>15.866666666666667</v>
      </c>
      <c r="AW199" s="84">
        <v>14.09090909090909</v>
      </c>
      <c r="AX199" s="46"/>
      <c r="AY199" s="84">
        <v>85.909090909090907</v>
      </c>
      <c r="AZ199" s="36"/>
      <c r="BA199" s="89">
        <v>11300</v>
      </c>
    </row>
    <row r="200" spans="1:53" ht="15.75" customHeight="1" x14ac:dyDescent="0.2">
      <c r="A200" s="7" t="s">
        <v>415</v>
      </c>
      <c r="B200" s="7" t="s">
        <v>416</v>
      </c>
      <c r="D200" s="84">
        <v>7.9526000000000003</v>
      </c>
      <c r="E200" s="34" t="s">
        <v>28</v>
      </c>
      <c r="F200" s="87" t="s">
        <v>976</v>
      </c>
      <c r="G200" s="68" t="s">
        <v>995</v>
      </c>
      <c r="I200" s="85">
        <v>0.23963999999999999</v>
      </c>
      <c r="J200" s="34" t="s">
        <v>27</v>
      </c>
      <c r="K200" s="81" t="s">
        <v>29</v>
      </c>
      <c r="L200" s="35"/>
      <c r="M200" s="81">
        <v>8.5472000000000001</v>
      </c>
      <c r="N200" s="34" t="s">
        <v>28</v>
      </c>
      <c r="O200" s="81" t="s">
        <v>29</v>
      </c>
      <c r="P200" s="10" t="s">
        <v>1047</v>
      </c>
      <c r="R200" s="87">
        <v>33.709699999999998</v>
      </c>
      <c r="S200" s="34" t="s">
        <v>27</v>
      </c>
      <c r="T200" s="81" t="s">
        <v>29</v>
      </c>
      <c r="U200" s="10" t="s">
        <v>980</v>
      </c>
      <c r="W200" s="39">
        <v>58</v>
      </c>
      <c r="X200" s="36"/>
      <c r="Y200" s="10" t="s">
        <v>1103</v>
      </c>
      <c r="AA200" s="87">
        <v>31.3489</v>
      </c>
      <c r="AB200" s="34" t="s">
        <v>27</v>
      </c>
      <c r="AC200" s="10" t="s">
        <v>1202</v>
      </c>
      <c r="AE200" s="81">
        <v>74.2</v>
      </c>
      <c r="AF200" s="36"/>
      <c r="AG200" s="87">
        <v>67.8</v>
      </c>
      <c r="AH200" s="36"/>
      <c r="AI200" s="87">
        <v>62.7</v>
      </c>
      <c r="AJ200" s="36"/>
      <c r="AK200" s="10" t="s">
        <v>33</v>
      </c>
      <c r="AL200" s="38"/>
      <c r="AM200" s="34">
        <v>0.71777874357307003</v>
      </c>
      <c r="AO200" s="84">
        <v>1.9</v>
      </c>
      <c r="AP200" s="36"/>
      <c r="AQ200" s="84">
        <v>9.6</v>
      </c>
      <c r="AR200" s="36"/>
      <c r="AS200" s="87">
        <v>4.5999999999999996</v>
      </c>
      <c r="AT200" s="36"/>
      <c r="AU200" s="84">
        <v>14.583333333333334</v>
      </c>
      <c r="AW200" s="84">
        <v>10.78838174273859</v>
      </c>
      <c r="AX200" s="46"/>
      <c r="AY200" s="84">
        <v>89.211618257261421</v>
      </c>
      <c r="AZ200" s="36"/>
      <c r="BA200" s="86">
        <v>5700</v>
      </c>
    </row>
    <row r="201" spans="1:53" ht="15.75" customHeight="1" x14ac:dyDescent="0.2">
      <c r="A201" s="7" t="s">
        <v>417</v>
      </c>
      <c r="B201" s="7" t="s">
        <v>418</v>
      </c>
      <c r="D201" s="84">
        <v>8.0578000000000003</v>
      </c>
      <c r="E201" s="34" t="s">
        <v>28</v>
      </c>
      <c r="F201" s="81" t="s">
        <v>29</v>
      </c>
      <c r="G201" s="68" t="s">
        <v>1015</v>
      </c>
      <c r="I201" s="85">
        <v>0.14635999999999999</v>
      </c>
      <c r="J201" s="34" t="s">
        <v>27</v>
      </c>
      <c r="K201" s="81" t="s">
        <v>29</v>
      </c>
      <c r="L201" s="35"/>
      <c r="M201" s="81">
        <v>9.5252999999999997</v>
      </c>
      <c r="N201" s="34" t="s">
        <v>28</v>
      </c>
      <c r="O201" s="81" t="s">
        <v>29</v>
      </c>
      <c r="P201" s="10" t="s">
        <v>986</v>
      </c>
      <c r="R201" s="87">
        <v>44.968400000000003</v>
      </c>
      <c r="S201" s="34" t="s">
        <v>27</v>
      </c>
      <c r="T201" s="81" t="s">
        <v>29</v>
      </c>
      <c r="U201" s="10" t="s">
        <v>148</v>
      </c>
      <c r="W201" s="71">
        <v>40</v>
      </c>
      <c r="X201" s="36"/>
      <c r="Y201" s="10" t="s">
        <v>1124</v>
      </c>
      <c r="AA201" s="87">
        <v>33.473199999999999</v>
      </c>
      <c r="AB201" s="34" t="s">
        <v>27</v>
      </c>
      <c r="AC201" s="10" t="s">
        <v>1203</v>
      </c>
      <c r="AE201" s="34" t="s">
        <v>32</v>
      </c>
      <c r="AF201" s="36"/>
      <c r="AG201" s="34" t="s">
        <v>32</v>
      </c>
      <c r="AH201" s="36"/>
      <c r="AI201" s="34" t="s">
        <v>32</v>
      </c>
      <c r="AJ201" s="36"/>
      <c r="AK201" s="10" t="s">
        <v>33</v>
      </c>
      <c r="AL201" s="38"/>
      <c r="AM201" s="34">
        <v>0.65588341083991997</v>
      </c>
      <c r="AO201" s="87">
        <v>2.9833333333333334</v>
      </c>
      <c r="AP201" s="36"/>
      <c r="AQ201" s="84">
        <v>9.8000000000000007</v>
      </c>
      <c r="AR201" s="36"/>
      <c r="AS201" s="87">
        <v>4.55</v>
      </c>
      <c r="AT201" s="36"/>
      <c r="AU201" s="84">
        <v>12.666666666666666</v>
      </c>
      <c r="AW201" s="87">
        <v>1.6233766233766231</v>
      </c>
      <c r="AX201" s="46"/>
      <c r="AY201" s="87">
        <v>98.376623376623371</v>
      </c>
      <c r="AZ201" s="36"/>
      <c r="BA201" s="86">
        <v>5900</v>
      </c>
    </row>
    <row r="202" spans="1:53" ht="15.75" customHeight="1" x14ac:dyDescent="0.2">
      <c r="A202" s="7" t="s">
        <v>419</v>
      </c>
      <c r="B202" s="7" t="s">
        <v>420</v>
      </c>
      <c r="D202" s="87">
        <v>16.214700000000001</v>
      </c>
      <c r="E202" s="34" t="s">
        <v>28</v>
      </c>
      <c r="F202" s="87" t="s">
        <v>976</v>
      </c>
      <c r="G202" s="68" t="s">
        <v>977</v>
      </c>
      <c r="I202" s="82">
        <v>0.54503000000000001</v>
      </c>
      <c r="J202" s="34" t="s">
        <v>27</v>
      </c>
      <c r="K202" s="81" t="s">
        <v>29</v>
      </c>
      <c r="L202" s="35"/>
      <c r="M202" s="84">
        <v>4.3602999999999996</v>
      </c>
      <c r="N202" s="34" t="s">
        <v>27</v>
      </c>
      <c r="O202" s="84" t="s">
        <v>31</v>
      </c>
      <c r="P202" s="10" t="s">
        <v>1053</v>
      </c>
      <c r="R202" s="84">
        <v>11.582000000000001</v>
      </c>
      <c r="S202" s="34" t="s">
        <v>27</v>
      </c>
      <c r="T202" s="81" t="s">
        <v>29</v>
      </c>
      <c r="U202" s="10" t="s">
        <v>1093</v>
      </c>
      <c r="W202" s="39">
        <v>61</v>
      </c>
      <c r="X202" s="36"/>
      <c r="Y202" s="10" t="s">
        <v>1149</v>
      </c>
      <c r="AA202" s="84">
        <v>5.3148</v>
      </c>
      <c r="AB202" s="34" t="s">
        <v>27</v>
      </c>
      <c r="AC202" s="10" t="s">
        <v>1076</v>
      </c>
      <c r="AE202" s="34" t="s">
        <v>32</v>
      </c>
      <c r="AF202" s="36"/>
      <c r="AG202" s="34" t="s">
        <v>32</v>
      </c>
      <c r="AH202" s="36"/>
      <c r="AI202" s="34" t="s">
        <v>32</v>
      </c>
      <c r="AJ202" s="36"/>
      <c r="AK202" s="10" t="s">
        <v>33</v>
      </c>
      <c r="AL202" s="38"/>
      <c r="AM202" s="34">
        <v>1.9133553616286201</v>
      </c>
      <c r="AO202" s="87">
        <v>2.75</v>
      </c>
      <c r="AP202" s="36"/>
      <c r="AQ202" s="87">
        <v>20.116666666666667</v>
      </c>
      <c r="AR202" s="36"/>
      <c r="AS202" s="87">
        <v>4.6333333333333337</v>
      </c>
      <c r="AT202" s="36"/>
      <c r="AU202" s="87">
        <v>23.35</v>
      </c>
      <c r="AW202" s="84">
        <v>21.052631578947366</v>
      </c>
      <c r="AX202" s="46"/>
      <c r="AY202" s="84">
        <v>78.94736842105263</v>
      </c>
      <c r="AZ202" s="36"/>
      <c r="BA202" s="89">
        <v>12200</v>
      </c>
    </row>
    <row r="203" spans="1:53" ht="15.75" customHeight="1" x14ac:dyDescent="0.2">
      <c r="A203" s="7" t="s">
        <v>421</v>
      </c>
      <c r="B203" s="7" t="s">
        <v>422</v>
      </c>
      <c r="D203" s="81">
        <v>10.589399999999999</v>
      </c>
      <c r="E203" s="34" t="s">
        <v>28</v>
      </c>
      <c r="F203" s="84" t="s">
        <v>31</v>
      </c>
      <c r="G203" s="68" t="s">
        <v>1005</v>
      </c>
      <c r="I203" s="82">
        <v>0.62075999999999998</v>
      </c>
      <c r="J203" s="34" t="s">
        <v>27</v>
      </c>
      <c r="K203" s="81" t="s">
        <v>29</v>
      </c>
      <c r="L203" s="35"/>
      <c r="M203" s="81">
        <v>8.4715000000000007</v>
      </c>
      <c r="N203" s="34" t="s">
        <v>30</v>
      </c>
      <c r="O203" s="87" t="s">
        <v>976</v>
      </c>
      <c r="P203" s="10" t="s">
        <v>1034</v>
      </c>
      <c r="R203" s="81">
        <v>29.723199999999999</v>
      </c>
      <c r="S203" s="34" t="s">
        <v>27</v>
      </c>
      <c r="T203" s="87" t="s">
        <v>976</v>
      </c>
      <c r="U203" s="10" t="s">
        <v>1080</v>
      </c>
      <c r="W203" s="71">
        <v>206</v>
      </c>
      <c r="X203" s="36"/>
      <c r="Y203" s="10" t="s">
        <v>1022</v>
      </c>
      <c r="AA203" s="84">
        <v>6.9016000000000002</v>
      </c>
      <c r="AB203" s="34" t="s">
        <v>28</v>
      </c>
      <c r="AC203" s="10" t="s">
        <v>1082</v>
      </c>
      <c r="AE203" s="34" t="s">
        <v>32</v>
      </c>
      <c r="AF203" s="36"/>
      <c r="AG203" s="34" t="s">
        <v>32</v>
      </c>
      <c r="AH203" s="36"/>
      <c r="AI203" s="34" t="s">
        <v>32</v>
      </c>
      <c r="AJ203" s="36"/>
      <c r="AK203" s="10" t="s">
        <v>33</v>
      </c>
      <c r="AL203" s="38"/>
      <c r="AM203" s="34">
        <v>1.1694169322870001</v>
      </c>
      <c r="AO203" s="81">
        <v>2.5666666666666669</v>
      </c>
      <c r="AP203" s="36"/>
      <c r="AQ203" s="87">
        <v>14.9</v>
      </c>
      <c r="AR203" s="36"/>
      <c r="AS203" s="84">
        <v>4.0166666666666666</v>
      </c>
      <c r="AT203" s="36"/>
      <c r="AU203" s="81">
        <v>19.633333333333333</v>
      </c>
      <c r="AW203" s="84">
        <v>10.714285714285714</v>
      </c>
      <c r="AX203" s="46"/>
      <c r="AY203" s="84">
        <v>89.285714285714292</v>
      </c>
      <c r="AZ203" s="36"/>
      <c r="BA203" s="83">
        <v>8700</v>
      </c>
    </row>
    <row r="204" spans="1:53" ht="15.75" customHeight="1" x14ac:dyDescent="0.2">
      <c r="A204" s="7" t="s">
        <v>423</v>
      </c>
      <c r="B204" s="7" t="s">
        <v>424</v>
      </c>
      <c r="D204" s="84">
        <v>7.0212000000000003</v>
      </c>
      <c r="E204" s="34" t="s">
        <v>28</v>
      </c>
      <c r="F204" s="81" t="s">
        <v>29</v>
      </c>
      <c r="G204" s="68" t="s">
        <v>982</v>
      </c>
      <c r="I204" s="85">
        <v>0.32951000000000003</v>
      </c>
      <c r="J204" s="34" t="s">
        <v>28</v>
      </c>
      <c r="K204" s="81" t="s">
        <v>29</v>
      </c>
      <c r="L204" s="35"/>
      <c r="M204" s="84">
        <v>5.8552</v>
      </c>
      <c r="N204" s="34" t="s">
        <v>30</v>
      </c>
      <c r="O204" s="81" t="s">
        <v>29</v>
      </c>
      <c r="P204" s="10" t="s">
        <v>982</v>
      </c>
      <c r="R204" s="81">
        <v>22.8506</v>
      </c>
      <c r="S204" s="34" t="s">
        <v>27</v>
      </c>
      <c r="T204" s="81" t="s">
        <v>29</v>
      </c>
      <c r="U204" s="10" t="s">
        <v>1088</v>
      </c>
      <c r="W204" s="39">
        <v>15</v>
      </c>
      <c r="X204" s="36"/>
      <c r="Y204" s="10" t="s">
        <v>1013</v>
      </c>
      <c r="AA204" s="81">
        <v>8.5801999999999996</v>
      </c>
      <c r="AB204" s="34" t="s">
        <v>28</v>
      </c>
      <c r="AC204" s="10" t="s">
        <v>1029</v>
      </c>
      <c r="AE204" s="81">
        <v>77.900000000000006</v>
      </c>
      <c r="AF204" s="36"/>
      <c r="AG204" s="81">
        <v>80.3</v>
      </c>
      <c r="AH204" s="36"/>
      <c r="AI204" s="81">
        <v>75.2</v>
      </c>
      <c r="AJ204" s="36"/>
      <c r="AK204" s="10" t="s">
        <v>33</v>
      </c>
      <c r="AL204" s="38"/>
      <c r="AM204" s="34">
        <v>1.0136443198170599</v>
      </c>
      <c r="AO204" s="87">
        <v>2.7666666666666666</v>
      </c>
      <c r="AP204" s="36"/>
      <c r="AQ204" s="84">
        <v>9.5500000000000007</v>
      </c>
      <c r="AR204" s="36"/>
      <c r="AS204" s="87">
        <v>4.5</v>
      </c>
      <c r="AT204" s="36"/>
      <c r="AU204" s="81">
        <v>17.516666666666666</v>
      </c>
      <c r="AW204" s="87">
        <v>3.4482758620689653</v>
      </c>
      <c r="AX204" s="46"/>
      <c r="AY204" s="87">
        <v>96.551724137931032</v>
      </c>
      <c r="AZ204" s="36"/>
      <c r="BA204" s="86">
        <v>6400</v>
      </c>
    </row>
    <row r="205" spans="1:53" ht="15.75" customHeight="1" x14ac:dyDescent="0.2">
      <c r="A205" s="7" t="s">
        <v>425</v>
      </c>
      <c r="B205" s="7" t="s">
        <v>426</v>
      </c>
      <c r="D205" s="84">
        <v>8.6697000000000006</v>
      </c>
      <c r="E205" s="34" t="s">
        <v>28</v>
      </c>
      <c r="F205" s="81" t="s">
        <v>29</v>
      </c>
      <c r="G205" s="68" t="s">
        <v>984</v>
      </c>
      <c r="I205" s="85">
        <v>0.26676</v>
      </c>
      <c r="J205" s="34" t="s">
        <v>28</v>
      </c>
      <c r="K205" s="84" t="s">
        <v>31</v>
      </c>
      <c r="L205" s="35"/>
      <c r="M205" s="81">
        <v>7.5178000000000003</v>
      </c>
      <c r="N205" s="34" t="s">
        <v>28</v>
      </c>
      <c r="O205" s="87" t="s">
        <v>976</v>
      </c>
      <c r="P205" s="10" t="s">
        <v>1137</v>
      </c>
      <c r="R205" s="81">
        <v>28.9556</v>
      </c>
      <c r="S205" s="34" t="s">
        <v>28</v>
      </c>
      <c r="T205" s="87" t="s">
        <v>976</v>
      </c>
      <c r="U205" s="10" t="s">
        <v>998</v>
      </c>
      <c r="W205" s="39">
        <v>67</v>
      </c>
      <c r="X205" s="36"/>
      <c r="Y205" s="10" t="s">
        <v>1110</v>
      </c>
      <c r="AA205" s="81">
        <v>7.9423000000000004</v>
      </c>
      <c r="AB205" s="34" t="s">
        <v>28</v>
      </c>
      <c r="AC205" s="10" t="s">
        <v>1018</v>
      </c>
      <c r="AE205" s="81">
        <v>82.6</v>
      </c>
      <c r="AF205" s="36"/>
      <c r="AG205" s="81">
        <v>83.2</v>
      </c>
      <c r="AH205" s="36"/>
      <c r="AI205" s="84">
        <v>81.099999999999994</v>
      </c>
      <c r="AJ205" s="36"/>
      <c r="AK205" s="10" t="s">
        <v>33</v>
      </c>
      <c r="AL205" s="38"/>
      <c r="AM205" s="34">
        <v>0.58161783218295005</v>
      </c>
      <c r="AO205" s="81">
        <v>2.2166666666666668</v>
      </c>
      <c r="AP205" s="36"/>
      <c r="AQ205" s="81">
        <v>12.966666666666667</v>
      </c>
      <c r="AR205" s="36"/>
      <c r="AS205" s="84">
        <v>4.1166666666666663</v>
      </c>
      <c r="AT205" s="36"/>
      <c r="AU205" s="81">
        <v>16.716666666666665</v>
      </c>
      <c r="AW205" s="87">
        <v>4.5454545454545459</v>
      </c>
      <c r="AX205" s="46"/>
      <c r="AY205" s="87">
        <v>95.454545454545453</v>
      </c>
      <c r="AZ205" s="36"/>
      <c r="BA205" s="86">
        <v>7500</v>
      </c>
    </row>
    <row r="206" spans="1:53" ht="15.75" customHeight="1" x14ac:dyDescent="0.2">
      <c r="A206" s="7" t="s">
        <v>427</v>
      </c>
      <c r="B206" s="7" t="s">
        <v>428</v>
      </c>
      <c r="D206" s="84">
        <v>8.4733999999999998</v>
      </c>
      <c r="E206" s="34" t="s">
        <v>28</v>
      </c>
      <c r="F206" s="81" t="s">
        <v>29</v>
      </c>
      <c r="G206" s="68" t="s">
        <v>977</v>
      </c>
      <c r="I206" s="85">
        <v>0.23647000000000001</v>
      </c>
      <c r="J206" s="34" t="s">
        <v>27</v>
      </c>
      <c r="K206" s="81" t="s">
        <v>29</v>
      </c>
      <c r="L206" s="35"/>
      <c r="M206" s="87">
        <v>13.3131</v>
      </c>
      <c r="N206" s="34" t="s">
        <v>28</v>
      </c>
      <c r="O206" s="81" t="s">
        <v>29</v>
      </c>
      <c r="P206" s="10" t="s">
        <v>1014</v>
      </c>
      <c r="R206" s="87">
        <v>52.842199999999998</v>
      </c>
      <c r="S206" s="34" t="s">
        <v>27</v>
      </c>
      <c r="T206" s="81" t="s">
        <v>29</v>
      </c>
      <c r="U206" s="10" t="s">
        <v>1089</v>
      </c>
      <c r="W206" s="71">
        <v>154</v>
      </c>
      <c r="X206" s="36"/>
      <c r="Y206" s="10" t="s">
        <v>1142</v>
      </c>
      <c r="AA206" s="87">
        <v>83.122900000000001</v>
      </c>
      <c r="AB206" s="34" t="s">
        <v>28</v>
      </c>
      <c r="AC206" s="10" t="s">
        <v>1204</v>
      </c>
      <c r="AE206" s="34" t="s">
        <v>32</v>
      </c>
      <c r="AF206" s="36"/>
      <c r="AG206" s="34" t="s">
        <v>32</v>
      </c>
      <c r="AH206" s="36"/>
      <c r="AI206" s="34" t="s">
        <v>32</v>
      </c>
      <c r="AJ206" s="36"/>
      <c r="AK206" s="10" t="s">
        <v>33</v>
      </c>
      <c r="AL206" s="38"/>
      <c r="AM206" s="34">
        <v>0.71510156638439004</v>
      </c>
      <c r="AO206" s="87">
        <v>2.8333333333333335</v>
      </c>
      <c r="AP206" s="36"/>
      <c r="AQ206" s="84">
        <v>9.5666666666666664</v>
      </c>
      <c r="AR206" s="36"/>
      <c r="AS206" s="87">
        <v>4.6500000000000004</v>
      </c>
      <c r="AT206" s="36"/>
      <c r="AU206" s="84">
        <v>13.333333333333334</v>
      </c>
      <c r="AW206" s="87">
        <v>1.6233766233766231</v>
      </c>
      <c r="AX206" s="46"/>
      <c r="AY206" s="87">
        <v>98.376623376623371</v>
      </c>
      <c r="AZ206" s="36"/>
      <c r="BA206" s="86">
        <v>5900</v>
      </c>
    </row>
    <row r="207" spans="1:53" ht="15.75" customHeight="1" x14ac:dyDescent="0.2">
      <c r="A207" s="7" t="s">
        <v>429</v>
      </c>
      <c r="B207" s="7" t="s">
        <v>430</v>
      </c>
      <c r="D207" s="87">
        <v>12.350899999999999</v>
      </c>
      <c r="E207" s="34" t="s">
        <v>30</v>
      </c>
      <c r="F207" s="81" t="s">
        <v>29</v>
      </c>
      <c r="G207" s="68" t="s">
        <v>1018</v>
      </c>
      <c r="I207" s="88">
        <v>1.0997399999999999</v>
      </c>
      <c r="J207" s="34" t="s">
        <v>28</v>
      </c>
      <c r="K207" s="87" t="s">
        <v>976</v>
      </c>
      <c r="L207" s="35"/>
      <c r="M207" s="81">
        <v>7.1059999999999999</v>
      </c>
      <c r="N207" s="34" t="s">
        <v>30</v>
      </c>
      <c r="O207" s="81" t="s">
        <v>29</v>
      </c>
      <c r="P207" s="10" t="s">
        <v>1083</v>
      </c>
      <c r="R207" s="84">
        <v>14.9734</v>
      </c>
      <c r="S207" s="34" t="s">
        <v>28</v>
      </c>
      <c r="T207" s="84" t="s">
        <v>31</v>
      </c>
      <c r="U207" s="10" t="s">
        <v>1087</v>
      </c>
      <c r="W207" s="71">
        <v>176</v>
      </c>
      <c r="X207" s="36"/>
      <c r="Y207" s="10" t="s">
        <v>1180</v>
      </c>
      <c r="AA207" s="84">
        <v>6.3452000000000002</v>
      </c>
      <c r="AB207" s="34" t="s">
        <v>30</v>
      </c>
      <c r="AC207" s="10" t="s">
        <v>1083</v>
      </c>
      <c r="AE207" s="34" t="s">
        <v>32</v>
      </c>
      <c r="AF207" s="36"/>
      <c r="AG207" s="34" t="s">
        <v>32</v>
      </c>
      <c r="AH207" s="36"/>
      <c r="AI207" s="34" t="s">
        <v>32</v>
      </c>
      <c r="AJ207" s="36"/>
      <c r="AK207" s="10" t="s">
        <v>33</v>
      </c>
      <c r="AL207" s="38"/>
      <c r="AM207" s="34">
        <v>3.15039684668261</v>
      </c>
      <c r="AO207" s="87">
        <v>2.5833333333333335</v>
      </c>
      <c r="AP207" s="36"/>
      <c r="AQ207" s="81">
        <v>14.25</v>
      </c>
      <c r="AR207" s="36"/>
      <c r="AS207" s="87">
        <v>4.8666666666666663</v>
      </c>
      <c r="AT207" s="36"/>
      <c r="AU207" s="87">
        <v>22.65</v>
      </c>
      <c r="AW207" s="81">
        <v>5.6962025316455698</v>
      </c>
      <c r="AX207" s="46"/>
      <c r="AY207" s="81">
        <v>94.303797468354432</v>
      </c>
      <c r="AZ207" s="36"/>
      <c r="BA207" s="89">
        <v>11700</v>
      </c>
    </row>
    <row r="208" spans="1:53" ht="15.75" customHeight="1" x14ac:dyDescent="0.2">
      <c r="A208" s="7" t="s">
        <v>431</v>
      </c>
      <c r="B208" s="7" t="s">
        <v>432</v>
      </c>
      <c r="D208" s="87">
        <v>15.015499999999999</v>
      </c>
      <c r="E208" s="34" t="s">
        <v>27</v>
      </c>
      <c r="F208" s="87" t="s">
        <v>976</v>
      </c>
      <c r="G208" s="68" t="s">
        <v>999</v>
      </c>
      <c r="I208" s="82">
        <v>0.63283999999999996</v>
      </c>
      <c r="J208" s="34" t="s">
        <v>27</v>
      </c>
      <c r="K208" s="81" t="s">
        <v>29</v>
      </c>
      <c r="L208" s="35"/>
      <c r="M208" s="84">
        <v>5.1201999999999996</v>
      </c>
      <c r="N208" s="34" t="s">
        <v>30</v>
      </c>
      <c r="O208" s="84" t="s">
        <v>31</v>
      </c>
      <c r="P208" s="10" t="s">
        <v>148</v>
      </c>
      <c r="R208" s="84">
        <v>13.7499</v>
      </c>
      <c r="S208" s="34" t="s">
        <v>27</v>
      </c>
      <c r="T208" s="84" t="s">
        <v>31</v>
      </c>
      <c r="U208" s="10" t="s">
        <v>1143</v>
      </c>
      <c r="W208" s="71">
        <v>110</v>
      </c>
      <c r="X208" s="36"/>
      <c r="Y208" s="10" t="s">
        <v>1078</v>
      </c>
      <c r="AA208" s="84">
        <v>5.8109000000000002</v>
      </c>
      <c r="AB208" s="34" t="s">
        <v>30</v>
      </c>
      <c r="AC208" s="10" t="s">
        <v>1022</v>
      </c>
      <c r="AE208" s="34" t="s">
        <v>32</v>
      </c>
      <c r="AF208" s="36"/>
      <c r="AG208" s="34" t="s">
        <v>32</v>
      </c>
      <c r="AH208" s="36"/>
      <c r="AI208" s="34" t="s">
        <v>32</v>
      </c>
      <c r="AJ208" s="36"/>
      <c r="AK208" s="10" t="s">
        <v>42</v>
      </c>
      <c r="AL208" s="38"/>
      <c r="AM208" s="34">
        <v>0.28861071523032999</v>
      </c>
      <c r="AO208" s="81">
        <v>2.4333333333333331</v>
      </c>
      <c r="AP208" s="36"/>
      <c r="AQ208" s="87">
        <v>18.316666666666666</v>
      </c>
      <c r="AR208" s="36"/>
      <c r="AS208" s="87">
        <v>4.5999999999999996</v>
      </c>
      <c r="AT208" s="36"/>
      <c r="AU208" s="87">
        <v>21.916666666666668</v>
      </c>
      <c r="AW208" s="84">
        <v>20</v>
      </c>
      <c r="AX208" s="46"/>
      <c r="AY208" s="84">
        <v>80</v>
      </c>
      <c r="AZ208" s="36"/>
      <c r="BA208" s="89">
        <v>13300</v>
      </c>
    </row>
    <row r="209" spans="1:53" ht="15.75" customHeight="1" x14ac:dyDescent="0.2">
      <c r="A209" s="7" t="s">
        <v>433</v>
      </c>
      <c r="B209" s="7" t="s">
        <v>434</v>
      </c>
      <c r="D209" s="84">
        <v>8.3724000000000007</v>
      </c>
      <c r="E209" s="34" t="s">
        <v>28</v>
      </c>
      <c r="F209" s="81" t="s">
        <v>29</v>
      </c>
      <c r="G209" s="68" t="s">
        <v>988</v>
      </c>
      <c r="I209" s="82">
        <v>0.39491999999999999</v>
      </c>
      <c r="J209" s="34" t="s">
        <v>27</v>
      </c>
      <c r="K209" s="81" t="s">
        <v>29</v>
      </c>
      <c r="L209" s="35"/>
      <c r="M209" s="87">
        <v>11.8916</v>
      </c>
      <c r="N209" s="34" t="s">
        <v>27</v>
      </c>
      <c r="O209" s="87" t="s">
        <v>976</v>
      </c>
      <c r="P209" s="10" t="s">
        <v>1002</v>
      </c>
      <c r="R209" s="81">
        <v>27.951799999999999</v>
      </c>
      <c r="S209" s="34" t="s">
        <v>28</v>
      </c>
      <c r="T209" s="81" t="s">
        <v>29</v>
      </c>
      <c r="U209" s="10" t="s">
        <v>1085</v>
      </c>
      <c r="W209" s="71">
        <v>148</v>
      </c>
      <c r="X209" s="36"/>
      <c r="Y209" s="10" t="s">
        <v>1102</v>
      </c>
      <c r="AA209" s="81">
        <v>12.225199999999999</v>
      </c>
      <c r="AB209" s="34" t="s">
        <v>28</v>
      </c>
      <c r="AC209" s="10" t="s">
        <v>1070</v>
      </c>
      <c r="AE209" s="81">
        <v>77.7</v>
      </c>
      <c r="AF209" s="36"/>
      <c r="AG209" s="81">
        <v>76</v>
      </c>
      <c r="AH209" s="36"/>
      <c r="AI209" s="81">
        <v>79.8</v>
      </c>
      <c r="AJ209" s="36"/>
      <c r="AK209" s="10" t="s">
        <v>33</v>
      </c>
      <c r="AL209" s="38"/>
      <c r="AM209" s="34">
        <v>0.93111419106600002</v>
      </c>
      <c r="AO209" s="81">
        <v>2.0833333333333335</v>
      </c>
      <c r="AP209" s="36"/>
      <c r="AQ209" s="81">
        <v>13.633333333333333</v>
      </c>
      <c r="AR209" s="36"/>
      <c r="AS209" s="34" t="s">
        <v>32</v>
      </c>
      <c r="AT209" s="36"/>
      <c r="AU209" s="34" t="s">
        <v>32</v>
      </c>
      <c r="AW209" s="81">
        <v>7.9365079365079358</v>
      </c>
      <c r="AX209" s="46"/>
      <c r="AY209" s="81">
        <v>92.063492063492063</v>
      </c>
      <c r="AZ209" s="36"/>
      <c r="BA209" s="86">
        <v>7200</v>
      </c>
    </row>
    <row r="210" spans="1:53" ht="15.75" customHeight="1" x14ac:dyDescent="0.2">
      <c r="A210" s="7" t="s">
        <v>435</v>
      </c>
      <c r="B210" s="7" t="s">
        <v>436</v>
      </c>
      <c r="D210" s="84">
        <v>7.6108000000000002</v>
      </c>
      <c r="E210" s="34" t="s">
        <v>28</v>
      </c>
      <c r="F210" s="84" t="s">
        <v>31</v>
      </c>
      <c r="G210" s="68" t="s">
        <v>986</v>
      </c>
      <c r="I210" s="82">
        <v>0.47724</v>
      </c>
      <c r="J210" s="34" t="s">
        <v>28</v>
      </c>
      <c r="K210" s="81" t="s">
        <v>29</v>
      </c>
      <c r="L210" s="35"/>
      <c r="M210" s="81">
        <v>7.5354000000000001</v>
      </c>
      <c r="N210" s="34" t="s">
        <v>28</v>
      </c>
      <c r="O210" s="84" t="s">
        <v>31</v>
      </c>
      <c r="P210" s="10" t="s">
        <v>984</v>
      </c>
      <c r="R210" s="81">
        <v>27.454000000000001</v>
      </c>
      <c r="S210" s="34" t="s">
        <v>27</v>
      </c>
      <c r="T210" s="84" t="s">
        <v>31</v>
      </c>
      <c r="U210" s="10" t="s">
        <v>1091</v>
      </c>
      <c r="W210" s="39">
        <v>52</v>
      </c>
      <c r="X210" s="36"/>
      <c r="Y210" s="10" t="s">
        <v>990</v>
      </c>
      <c r="AA210" s="81">
        <v>7.8118999999999996</v>
      </c>
      <c r="AB210" s="34" t="s">
        <v>28</v>
      </c>
      <c r="AC210" s="10" t="s">
        <v>1075</v>
      </c>
      <c r="AE210" s="34" t="s">
        <v>32</v>
      </c>
      <c r="AF210" s="36"/>
      <c r="AG210" s="34" t="s">
        <v>32</v>
      </c>
      <c r="AH210" s="36"/>
      <c r="AI210" s="34" t="s">
        <v>32</v>
      </c>
      <c r="AJ210" s="36"/>
      <c r="AK210" s="10" t="s">
        <v>33</v>
      </c>
      <c r="AL210" s="38"/>
      <c r="AM210" s="34">
        <v>2.1600768965846902</v>
      </c>
      <c r="AO210" s="81">
        <v>2.5</v>
      </c>
      <c r="AP210" s="36"/>
      <c r="AQ210" s="87">
        <v>15.033333333333333</v>
      </c>
      <c r="AR210" s="36"/>
      <c r="AS210" s="81">
        <v>4.333333333333333</v>
      </c>
      <c r="AT210" s="36"/>
      <c r="AU210" s="84">
        <v>14.25</v>
      </c>
      <c r="AW210" s="87">
        <v>0</v>
      </c>
      <c r="AX210" s="46"/>
      <c r="AY210" s="87">
        <v>100</v>
      </c>
      <c r="AZ210" s="36"/>
      <c r="BA210" s="86">
        <v>7000</v>
      </c>
    </row>
    <row r="211" spans="1:53" ht="15.75" customHeight="1" x14ac:dyDescent="0.2">
      <c r="A211" s="7" t="s">
        <v>437</v>
      </c>
      <c r="B211" s="7" t="s">
        <v>438</v>
      </c>
      <c r="D211" s="87">
        <v>12.8642</v>
      </c>
      <c r="E211" s="34" t="s">
        <v>28</v>
      </c>
      <c r="F211" s="81" t="s">
        <v>29</v>
      </c>
      <c r="G211" s="68" t="s">
        <v>1005</v>
      </c>
      <c r="I211" s="88">
        <v>0.90224000000000004</v>
      </c>
      <c r="J211" s="34" t="s">
        <v>30</v>
      </c>
      <c r="K211" s="81" t="s">
        <v>29</v>
      </c>
      <c r="L211" s="35"/>
      <c r="M211" s="81">
        <v>7.0141999999999998</v>
      </c>
      <c r="N211" s="34" t="s">
        <v>30</v>
      </c>
      <c r="O211" s="84" t="s">
        <v>31</v>
      </c>
      <c r="P211" s="10" t="s">
        <v>1032</v>
      </c>
      <c r="R211" s="84">
        <v>15.6</v>
      </c>
      <c r="S211" s="34" t="s">
        <v>27</v>
      </c>
      <c r="T211" s="84" t="s">
        <v>31</v>
      </c>
      <c r="U211" s="10" t="s">
        <v>1022</v>
      </c>
      <c r="W211" s="71">
        <v>187</v>
      </c>
      <c r="X211" s="36"/>
      <c r="Y211" s="10" t="s">
        <v>1023</v>
      </c>
      <c r="AA211" s="84">
        <v>6.1120999999999999</v>
      </c>
      <c r="AB211" s="34" t="s">
        <v>30</v>
      </c>
      <c r="AC211" s="10" t="s">
        <v>1015</v>
      </c>
      <c r="AE211" s="84">
        <v>88</v>
      </c>
      <c r="AF211" s="36"/>
      <c r="AG211" s="84">
        <v>88.2</v>
      </c>
      <c r="AH211" s="36"/>
      <c r="AI211" s="84">
        <v>81.3</v>
      </c>
      <c r="AJ211" s="36"/>
      <c r="AK211" s="10" t="s">
        <v>33</v>
      </c>
      <c r="AL211" s="38"/>
      <c r="AM211" s="34">
        <v>9.6658000889761997</v>
      </c>
      <c r="AO211" s="84">
        <v>1.9</v>
      </c>
      <c r="AP211" s="36"/>
      <c r="AQ211" s="87">
        <v>17.316666666666666</v>
      </c>
      <c r="AR211" s="36"/>
      <c r="AS211" s="87">
        <v>5.666666666666667</v>
      </c>
      <c r="AT211" s="36"/>
      <c r="AU211" s="87">
        <v>25.433333333333334</v>
      </c>
      <c r="AW211" s="84">
        <v>13.157894736842104</v>
      </c>
      <c r="AX211" s="46"/>
      <c r="AY211" s="84">
        <v>86.842105263157904</v>
      </c>
      <c r="AZ211" s="36"/>
      <c r="BA211" s="89">
        <v>12300</v>
      </c>
    </row>
    <row r="212" spans="1:53" ht="15.75" customHeight="1" x14ac:dyDescent="0.2">
      <c r="A212" s="7" t="s">
        <v>439</v>
      </c>
      <c r="B212" s="7" t="s">
        <v>440</v>
      </c>
      <c r="D212" s="84">
        <v>7.2365000000000004</v>
      </c>
      <c r="E212" s="34" t="s">
        <v>28</v>
      </c>
      <c r="F212" s="81" t="s">
        <v>29</v>
      </c>
      <c r="G212" s="68" t="s">
        <v>993</v>
      </c>
      <c r="I212" s="85">
        <v>0.22439000000000001</v>
      </c>
      <c r="J212" s="34" t="s">
        <v>28</v>
      </c>
      <c r="K212" s="81" t="s">
        <v>29</v>
      </c>
      <c r="L212" s="35"/>
      <c r="M212" s="87">
        <v>11.2818</v>
      </c>
      <c r="N212" s="34" t="s">
        <v>28</v>
      </c>
      <c r="O212" s="81" t="s">
        <v>29</v>
      </c>
      <c r="P212" s="10" t="s">
        <v>993</v>
      </c>
      <c r="R212" s="87">
        <v>36.1203</v>
      </c>
      <c r="S212" s="34" t="s">
        <v>27</v>
      </c>
      <c r="T212" s="81" t="s">
        <v>29</v>
      </c>
      <c r="U212" s="10" t="s">
        <v>1079</v>
      </c>
      <c r="W212" s="39">
        <v>60</v>
      </c>
      <c r="X212" s="36"/>
      <c r="Y212" s="10" t="s">
        <v>1034</v>
      </c>
      <c r="AA212" s="87">
        <v>42.004600000000003</v>
      </c>
      <c r="AB212" s="34" t="s">
        <v>27</v>
      </c>
      <c r="AC212" s="10" t="s">
        <v>1205</v>
      </c>
      <c r="AE212" s="87">
        <v>63.3</v>
      </c>
      <c r="AF212" s="36"/>
      <c r="AG212" s="87">
        <v>63.9</v>
      </c>
      <c r="AH212" s="36"/>
      <c r="AI212" s="87">
        <v>69.3</v>
      </c>
      <c r="AJ212" s="36"/>
      <c r="AK212" s="10" t="s">
        <v>33</v>
      </c>
      <c r="AL212" s="38"/>
      <c r="AM212" s="34">
        <v>0.58569288220727</v>
      </c>
      <c r="AO212" s="87">
        <v>2.8166666666666669</v>
      </c>
      <c r="AP212" s="36"/>
      <c r="AQ212" s="84">
        <v>10.133333333333333</v>
      </c>
      <c r="AR212" s="36"/>
      <c r="AS212" s="87">
        <v>4.7166666666666668</v>
      </c>
      <c r="AT212" s="36"/>
      <c r="AU212" s="84">
        <v>13.883333333333333</v>
      </c>
      <c r="AW212" s="87">
        <v>1.6233766233766231</v>
      </c>
      <c r="AX212" s="46"/>
      <c r="AY212" s="87">
        <v>98.376623376623371</v>
      </c>
      <c r="AZ212" s="36"/>
      <c r="BA212" s="86">
        <v>4700</v>
      </c>
    </row>
    <row r="213" spans="1:53" ht="15.75" customHeight="1" x14ac:dyDescent="0.2">
      <c r="A213" s="7" t="s">
        <v>441</v>
      </c>
      <c r="B213" s="7" t="s">
        <v>442</v>
      </c>
      <c r="D213" s="81">
        <v>10.6478</v>
      </c>
      <c r="E213" s="34" t="s">
        <v>28</v>
      </c>
      <c r="F213" s="81" t="s">
        <v>29</v>
      </c>
      <c r="G213" s="68" t="s">
        <v>981</v>
      </c>
      <c r="I213" s="82">
        <v>0.43933</v>
      </c>
      <c r="J213" s="34" t="s">
        <v>28</v>
      </c>
      <c r="K213" s="81" t="s">
        <v>29</v>
      </c>
      <c r="L213" s="35"/>
      <c r="M213" s="87">
        <v>10.047499999999999</v>
      </c>
      <c r="N213" s="34" t="s">
        <v>28</v>
      </c>
      <c r="O213" s="81" t="s">
        <v>29</v>
      </c>
      <c r="P213" s="10" t="s">
        <v>148</v>
      </c>
      <c r="R213" s="81">
        <v>29.874199999999998</v>
      </c>
      <c r="S213" s="34" t="s">
        <v>28</v>
      </c>
      <c r="T213" s="81" t="s">
        <v>29</v>
      </c>
      <c r="U213" s="10" t="s">
        <v>980</v>
      </c>
      <c r="W213" s="71">
        <v>224</v>
      </c>
      <c r="X213" s="36"/>
      <c r="Y213" s="10" t="s">
        <v>1007</v>
      </c>
      <c r="AA213" s="81">
        <v>11.332000000000001</v>
      </c>
      <c r="AB213" s="34" t="s">
        <v>28</v>
      </c>
      <c r="AC213" s="10" t="s">
        <v>1092</v>
      </c>
      <c r="AE213" s="81">
        <v>80.8</v>
      </c>
      <c r="AF213" s="36"/>
      <c r="AG213" s="81">
        <v>81.7</v>
      </c>
      <c r="AH213" s="36"/>
      <c r="AI213" s="84">
        <v>84</v>
      </c>
      <c r="AJ213" s="36"/>
      <c r="AK213" s="10" t="s">
        <v>33</v>
      </c>
      <c r="AL213" s="38"/>
      <c r="AM213" s="34">
        <v>0.32863354344190998</v>
      </c>
      <c r="AO213" s="84">
        <v>1.6833333333333333</v>
      </c>
      <c r="AP213" s="36"/>
      <c r="AQ213" s="81">
        <v>12.833333333333334</v>
      </c>
      <c r="AR213" s="36"/>
      <c r="AS213" s="81">
        <v>4.1500000000000004</v>
      </c>
      <c r="AT213" s="36"/>
      <c r="AU213" s="81">
        <v>15.783333333333333</v>
      </c>
      <c r="AW213" s="81">
        <v>9.9264705882352935</v>
      </c>
      <c r="AX213" s="46"/>
      <c r="AY213" s="81">
        <v>90.07352941176471</v>
      </c>
      <c r="AZ213" s="36"/>
      <c r="BA213" s="83">
        <v>8400</v>
      </c>
    </row>
    <row r="214" spans="1:53" ht="15.75" customHeight="1" x14ac:dyDescent="0.2">
      <c r="A214" s="7" t="s">
        <v>443</v>
      </c>
      <c r="B214" s="7" t="s">
        <v>444</v>
      </c>
      <c r="D214" s="87">
        <v>12.7403</v>
      </c>
      <c r="E214" s="34" t="s">
        <v>28</v>
      </c>
      <c r="F214" s="87" t="s">
        <v>976</v>
      </c>
      <c r="G214" s="68" t="s">
        <v>1037</v>
      </c>
      <c r="I214" s="88">
        <v>0.82276000000000005</v>
      </c>
      <c r="J214" s="34" t="s">
        <v>30</v>
      </c>
      <c r="K214" s="87" t="s">
        <v>976</v>
      </c>
      <c r="L214" s="35"/>
      <c r="M214" s="84">
        <v>5.4600999999999997</v>
      </c>
      <c r="N214" s="34" t="s">
        <v>27</v>
      </c>
      <c r="O214" s="84" t="s">
        <v>31</v>
      </c>
      <c r="P214" s="10" t="s">
        <v>148</v>
      </c>
      <c r="R214" s="81">
        <v>21.067599999999999</v>
      </c>
      <c r="S214" s="34" t="s">
        <v>30</v>
      </c>
      <c r="T214" s="81" t="s">
        <v>29</v>
      </c>
      <c r="U214" s="10" t="s">
        <v>997</v>
      </c>
      <c r="W214" s="71">
        <v>137</v>
      </c>
      <c r="X214" s="36"/>
      <c r="Y214" s="10" t="s">
        <v>1128</v>
      </c>
      <c r="AA214" s="84">
        <v>6.5073999999999996</v>
      </c>
      <c r="AB214" s="34" t="s">
        <v>30</v>
      </c>
      <c r="AC214" s="10" t="s">
        <v>1038</v>
      </c>
      <c r="AE214" s="84">
        <v>88.6</v>
      </c>
      <c r="AF214" s="36"/>
      <c r="AG214" s="84">
        <v>86.6</v>
      </c>
      <c r="AH214" s="36"/>
      <c r="AI214" s="81">
        <v>80.5</v>
      </c>
      <c r="AJ214" s="36"/>
      <c r="AK214" s="10" t="s">
        <v>33</v>
      </c>
      <c r="AL214" s="38"/>
      <c r="AM214" s="34">
        <v>2.0659092157038801</v>
      </c>
      <c r="AO214" s="87">
        <v>2.7</v>
      </c>
      <c r="AP214" s="36"/>
      <c r="AQ214" s="81">
        <v>14.366666666666667</v>
      </c>
      <c r="AR214" s="36"/>
      <c r="AS214" s="81">
        <v>4.2833333333333332</v>
      </c>
      <c r="AT214" s="36"/>
      <c r="AU214" s="81">
        <v>16.666666666666668</v>
      </c>
      <c r="AW214" s="81">
        <v>6.7796610169491522</v>
      </c>
      <c r="AX214" s="46"/>
      <c r="AY214" s="81">
        <v>93.220338983050837</v>
      </c>
      <c r="AZ214" s="36"/>
      <c r="BA214" s="89">
        <v>10900</v>
      </c>
    </row>
    <row r="215" spans="1:53" ht="15.75" customHeight="1" x14ac:dyDescent="0.2">
      <c r="A215" s="7" t="s">
        <v>445</v>
      </c>
      <c r="B215" s="7" t="s">
        <v>446</v>
      </c>
      <c r="D215" s="81">
        <v>11.4475</v>
      </c>
      <c r="E215" s="34" t="s">
        <v>28</v>
      </c>
      <c r="F215" s="81" t="s">
        <v>29</v>
      </c>
      <c r="G215" s="68" t="s">
        <v>978</v>
      </c>
      <c r="I215" s="85">
        <v>0.33084999999999998</v>
      </c>
      <c r="J215" s="34" t="s">
        <v>30</v>
      </c>
      <c r="K215" s="84" t="s">
        <v>31</v>
      </c>
      <c r="L215" s="35"/>
      <c r="M215" s="81">
        <v>9.2969000000000008</v>
      </c>
      <c r="N215" s="34" t="s">
        <v>28</v>
      </c>
      <c r="O215" s="81" t="s">
        <v>29</v>
      </c>
      <c r="P215" s="10" t="s">
        <v>1017</v>
      </c>
      <c r="R215" s="81">
        <v>20.3474</v>
      </c>
      <c r="S215" s="34" t="s">
        <v>27</v>
      </c>
      <c r="T215" s="84" t="s">
        <v>31</v>
      </c>
      <c r="U215" s="10" t="s">
        <v>1082</v>
      </c>
      <c r="W215" s="39">
        <v>190</v>
      </c>
      <c r="X215" s="36"/>
      <c r="Y215" s="10" t="s">
        <v>1112</v>
      </c>
      <c r="AA215" s="81">
        <v>9.4296000000000006</v>
      </c>
      <c r="AB215" s="34" t="s">
        <v>28</v>
      </c>
      <c r="AC215" s="10" t="s">
        <v>992</v>
      </c>
      <c r="AE215" s="34" t="s">
        <v>32</v>
      </c>
      <c r="AF215" s="36"/>
      <c r="AG215" s="34" t="s">
        <v>32</v>
      </c>
      <c r="AH215" s="36"/>
      <c r="AI215" s="34" t="s">
        <v>32</v>
      </c>
      <c r="AJ215" s="36"/>
      <c r="AK215" s="10" t="s">
        <v>33</v>
      </c>
      <c r="AL215" s="38"/>
      <c r="AM215" s="34">
        <v>19.78721114391</v>
      </c>
      <c r="AO215" s="87">
        <v>2.8166666666666669</v>
      </c>
      <c r="AP215" s="36"/>
      <c r="AQ215" s="81">
        <v>11.45</v>
      </c>
      <c r="AR215" s="36"/>
      <c r="AS215" s="34" t="s">
        <v>32</v>
      </c>
      <c r="AT215" s="36"/>
      <c r="AU215" s="34" t="s">
        <v>32</v>
      </c>
      <c r="AW215" s="81">
        <v>5.6034482758620694</v>
      </c>
      <c r="AX215" s="46"/>
      <c r="AY215" s="81">
        <v>94.396551724137936</v>
      </c>
      <c r="AZ215" s="36"/>
      <c r="BA215" s="83">
        <v>9500</v>
      </c>
    </row>
    <row r="216" spans="1:53" ht="15.75" customHeight="1" x14ac:dyDescent="0.2">
      <c r="A216" s="7" t="s">
        <v>447</v>
      </c>
      <c r="B216" s="7" t="s">
        <v>448</v>
      </c>
      <c r="D216" s="84">
        <v>7.9249000000000001</v>
      </c>
      <c r="E216" s="34" t="s">
        <v>28</v>
      </c>
      <c r="F216" s="84" t="s">
        <v>31</v>
      </c>
      <c r="G216" s="68" t="s">
        <v>1009</v>
      </c>
      <c r="I216" s="82">
        <v>0.39393</v>
      </c>
      <c r="J216" s="34" t="s">
        <v>27</v>
      </c>
      <c r="K216" s="84" t="s">
        <v>31</v>
      </c>
      <c r="L216" s="35"/>
      <c r="M216" s="81">
        <v>9.1298999999999992</v>
      </c>
      <c r="N216" s="34" t="s">
        <v>28</v>
      </c>
      <c r="O216" s="87" t="s">
        <v>976</v>
      </c>
      <c r="P216" s="10" t="s">
        <v>1047</v>
      </c>
      <c r="R216" s="81">
        <v>28.525099999999998</v>
      </c>
      <c r="S216" s="34" t="s">
        <v>27</v>
      </c>
      <c r="T216" s="81" t="s">
        <v>29</v>
      </c>
      <c r="U216" s="10" t="s">
        <v>1082</v>
      </c>
      <c r="W216" s="39">
        <v>86</v>
      </c>
      <c r="X216" s="36"/>
      <c r="Y216" s="10" t="s">
        <v>1126</v>
      </c>
      <c r="AA216" s="87">
        <v>16.985700000000001</v>
      </c>
      <c r="AB216" s="34" t="s">
        <v>30</v>
      </c>
      <c r="AC216" s="10" t="s">
        <v>1206</v>
      </c>
      <c r="AE216" s="34" t="s">
        <v>32</v>
      </c>
      <c r="AF216" s="36"/>
      <c r="AG216" s="34" t="s">
        <v>32</v>
      </c>
      <c r="AH216" s="36"/>
      <c r="AI216" s="34" t="s">
        <v>32</v>
      </c>
      <c r="AJ216" s="36"/>
      <c r="AK216" s="10" t="s">
        <v>33</v>
      </c>
      <c r="AL216" s="38"/>
      <c r="AM216" s="34">
        <v>2.7151093396451098</v>
      </c>
      <c r="AO216" s="81">
        <v>2.3166666666666669</v>
      </c>
      <c r="AP216" s="36"/>
      <c r="AQ216" s="81">
        <v>11.95</v>
      </c>
      <c r="AR216" s="36"/>
      <c r="AS216" s="81">
        <v>4.3499999999999996</v>
      </c>
      <c r="AT216" s="36"/>
      <c r="AU216" s="87">
        <v>21.65</v>
      </c>
      <c r="AW216" s="81">
        <v>5.8823529411764701</v>
      </c>
      <c r="AX216" s="46"/>
      <c r="AY216" s="81">
        <v>94.117647058823522</v>
      </c>
      <c r="AZ216" s="36"/>
      <c r="BA216" s="83">
        <v>7900</v>
      </c>
    </row>
    <row r="217" spans="1:53" ht="15.75" customHeight="1" x14ac:dyDescent="0.2">
      <c r="A217" s="7" t="s">
        <v>449</v>
      </c>
      <c r="B217" s="7" t="s">
        <v>450</v>
      </c>
      <c r="D217" s="84">
        <v>6.7653999999999996</v>
      </c>
      <c r="E217" s="34" t="s">
        <v>27</v>
      </c>
      <c r="F217" s="84" t="s">
        <v>31</v>
      </c>
      <c r="G217" s="68" t="s">
        <v>148</v>
      </c>
      <c r="I217" s="82">
        <v>0.44812999999999997</v>
      </c>
      <c r="J217" s="34" t="s">
        <v>30</v>
      </c>
      <c r="K217" s="87" t="s">
        <v>976</v>
      </c>
      <c r="L217" s="35"/>
      <c r="M217" s="84">
        <v>4.9584000000000001</v>
      </c>
      <c r="N217" s="34" t="s">
        <v>27</v>
      </c>
      <c r="O217" s="81" t="s">
        <v>29</v>
      </c>
      <c r="P217" s="10" t="s">
        <v>1026</v>
      </c>
      <c r="R217" s="84">
        <v>19.385300000000001</v>
      </c>
      <c r="S217" s="34" t="s">
        <v>28</v>
      </c>
      <c r="T217" s="81" t="s">
        <v>29</v>
      </c>
      <c r="U217" s="10" t="s">
        <v>1093</v>
      </c>
      <c r="W217" s="39">
        <v>8</v>
      </c>
      <c r="X217" s="36"/>
      <c r="Y217" s="10" t="s">
        <v>1102</v>
      </c>
      <c r="AA217" s="87">
        <v>13.2273</v>
      </c>
      <c r="AB217" s="34" t="s">
        <v>30</v>
      </c>
      <c r="AC217" s="10" t="s">
        <v>1115</v>
      </c>
      <c r="AE217" s="34" t="s">
        <v>32</v>
      </c>
      <c r="AF217" s="36"/>
      <c r="AG217" s="34" t="s">
        <v>32</v>
      </c>
      <c r="AH217" s="36"/>
      <c r="AI217" s="34" t="s">
        <v>32</v>
      </c>
      <c r="AJ217" s="36"/>
      <c r="AK217" s="10" t="s">
        <v>33</v>
      </c>
      <c r="AL217" s="38"/>
      <c r="AM217" s="34">
        <v>0.61998544323846005</v>
      </c>
      <c r="AO217" s="81">
        <v>2.4833333333333334</v>
      </c>
      <c r="AP217" s="36"/>
      <c r="AQ217" s="84">
        <v>10.333333333333334</v>
      </c>
      <c r="AR217" s="36"/>
      <c r="AS217" s="81">
        <v>4.166666666666667</v>
      </c>
      <c r="AT217" s="36"/>
      <c r="AU217" s="81">
        <v>17.283333333333335</v>
      </c>
      <c r="AW217" s="84">
        <v>14.814814814814813</v>
      </c>
      <c r="AX217" s="46"/>
      <c r="AY217" s="84">
        <v>85.18518518518519</v>
      </c>
      <c r="AZ217" s="36"/>
      <c r="BA217" s="83">
        <v>7800</v>
      </c>
    </row>
    <row r="218" spans="1:53" ht="15.75" customHeight="1" x14ac:dyDescent="0.2">
      <c r="A218" s="7" t="s">
        <v>451</v>
      </c>
      <c r="B218" s="7" t="s">
        <v>452</v>
      </c>
      <c r="D218" s="81">
        <v>11.0076</v>
      </c>
      <c r="E218" s="34" t="s">
        <v>28</v>
      </c>
      <c r="F218" s="81" t="s">
        <v>29</v>
      </c>
      <c r="G218" s="68" t="s">
        <v>999</v>
      </c>
      <c r="I218" s="82">
        <v>0.49334</v>
      </c>
      <c r="J218" s="34" t="s">
        <v>30</v>
      </c>
      <c r="K218" s="81" t="s">
        <v>29</v>
      </c>
      <c r="L218" s="35"/>
      <c r="M218" s="87">
        <v>10.2676</v>
      </c>
      <c r="N218" s="34" t="s">
        <v>30</v>
      </c>
      <c r="O218" s="87" t="s">
        <v>976</v>
      </c>
      <c r="P218" s="10" t="s">
        <v>1056</v>
      </c>
      <c r="R218" s="81">
        <v>27.534500000000001</v>
      </c>
      <c r="S218" s="34" t="s">
        <v>28</v>
      </c>
      <c r="T218" s="87" t="s">
        <v>976</v>
      </c>
      <c r="U218" s="10" t="s">
        <v>1009</v>
      </c>
      <c r="W218" s="71">
        <v>241</v>
      </c>
      <c r="X218" s="36"/>
      <c r="Y218" s="10" t="s">
        <v>1094</v>
      </c>
      <c r="AA218" s="84">
        <v>7.0303000000000004</v>
      </c>
      <c r="AB218" s="34" t="s">
        <v>28</v>
      </c>
      <c r="AC218" s="10" t="s">
        <v>989</v>
      </c>
      <c r="AE218" s="34" t="s">
        <v>32</v>
      </c>
      <c r="AF218" s="36"/>
      <c r="AG218" s="34" t="s">
        <v>32</v>
      </c>
      <c r="AH218" s="36"/>
      <c r="AI218" s="34" t="s">
        <v>32</v>
      </c>
      <c r="AJ218" s="36"/>
      <c r="AK218" s="10" t="s">
        <v>33</v>
      </c>
      <c r="AL218" s="38"/>
      <c r="AM218" s="34">
        <v>1.04921347785326</v>
      </c>
      <c r="AO218" s="81">
        <v>2.2166666666666668</v>
      </c>
      <c r="AP218" s="36"/>
      <c r="AQ218" s="81">
        <v>14.05</v>
      </c>
      <c r="AR218" s="36"/>
      <c r="AS218" s="81">
        <v>4.25</v>
      </c>
      <c r="AT218" s="36"/>
      <c r="AU218" s="87">
        <v>19.95</v>
      </c>
      <c r="AW218" s="87">
        <v>4.7368421052631584</v>
      </c>
      <c r="AX218" s="46"/>
      <c r="AY218" s="87">
        <v>95.263157894736835</v>
      </c>
      <c r="AZ218" s="36"/>
      <c r="BA218" s="83">
        <v>9500</v>
      </c>
    </row>
    <row r="219" spans="1:53" ht="15.75" customHeight="1" x14ac:dyDescent="0.2">
      <c r="A219" s="7" t="s">
        <v>453</v>
      </c>
      <c r="B219" s="7" t="s">
        <v>454</v>
      </c>
      <c r="D219" s="87">
        <v>12.7445</v>
      </c>
      <c r="E219" s="34" t="s">
        <v>28</v>
      </c>
      <c r="F219" s="87" t="s">
        <v>976</v>
      </c>
      <c r="G219" s="68" t="s">
        <v>983</v>
      </c>
      <c r="I219" s="88">
        <v>0.80332000000000003</v>
      </c>
      <c r="J219" s="34" t="s">
        <v>28</v>
      </c>
      <c r="K219" s="87" t="s">
        <v>976</v>
      </c>
      <c r="L219" s="35"/>
      <c r="M219" s="81">
        <v>8.3154000000000003</v>
      </c>
      <c r="N219" s="34" t="s">
        <v>30</v>
      </c>
      <c r="O219" s="81" t="s">
        <v>29</v>
      </c>
      <c r="P219" s="10" t="s">
        <v>1017</v>
      </c>
      <c r="R219" s="81">
        <v>27.486499999999999</v>
      </c>
      <c r="S219" s="34" t="s">
        <v>28</v>
      </c>
      <c r="T219" s="81" t="s">
        <v>29</v>
      </c>
      <c r="U219" s="10" t="s">
        <v>980</v>
      </c>
      <c r="W219" s="39">
        <v>253</v>
      </c>
      <c r="X219" s="36"/>
      <c r="Y219" s="10" t="s">
        <v>1015</v>
      </c>
      <c r="AA219" s="81">
        <v>9.0972000000000008</v>
      </c>
      <c r="AB219" s="34" t="s">
        <v>30</v>
      </c>
      <c r="AC219" s="10" t="s">
        <v>1058</v>
      </c>
      <c r="AE219" s="81">
        <v>77.5</v>
      </c>
      <c r="AF219" s="36"/>
      <c r="AG219" s="81">
        <v>74.900000000000006</v>
      </c>
      <c r="AH219" s="36"/>
      <c r="AI219" s="87">
        <v>68.900000000000006</v>
      </c>
      <c r="AJ219" s="36"/>
      <c r="AK219" s="10" t="s">
        <v>33</v>
      </c>
      <c r="AL219" s="38"/>
      <c r="AM219" s="34">
        <v>5.7904352443733798</v>
      </c>
      <c r="AO219" s="87">
        <v>2.75</v>
      </c>
      <c r="AP219" s="36"/>
      <c r="AQ219" s="84">
        <v>10.783333333333333</v>
      </c>
      <c r="AR219" s="36"/>
      <c r="AS219" s="81">
        <v>4.4833333333333334</v>
      </c>
      <c r="AT219" s="36"/>
      <c r="AU219" s="84">
        <v>14.866666666666667</v>
      </c>
      <c r="AW219" s="84">
        <v>21.739130434782609</v>
      </c>
      <c r="AX219" s="46"/>
      <c r="AY219" s="84">
        <v>78.260869565217391</v>
      </c>
      <c r="AZ219" s="36"/>
      <c r="BA219" s="89">
        <v>11600</v>
      </c>
    </row>
    <row r="220" spans="1:53" ht="15.75" customHeight="1" x14ac:dyDescent="0.2">
      <c r="A220" s="7" t="s">
        <v>455</v>
      </c>
      <c r="B220" s="7" t="s">
        <v>456</v>
      </c>
      <c r="D220" s="81">
        <v>10.898300000000001</v>
      </c>
      <c r="E220" s="34" t="s">
        <v>28</v>
      </c>
      <c r="F220" s="81" t="s">
        <v>29</v>
      </c>
      <c r="G220" s="68" t="s">
        <v>1018</v>
      </c>
      <c r="I220" s="82">
        <v>0.41574</v>
      </c>
      <c r="J220" s="34" t="s">
        <v>27</v>
      </c>
      <c r="K220" s="81" t="s">
        <v>29</v>
      </c>
      <c r="L220" s="35"/>
      <c r="M220" s="81">
        <v>8.0474999999999994</v>
      </c>
      <c r="N220" s="34" t="s">
        <v>30</v>
      </c>
      <c r="O220" s="87" t="s">
        <v>976</v>
      </c>
      <c r="P220" s="10" t="s">
        <v>995</v>
      </c>
      <c r="R220" s="84">
        <v>17.787700000000001</v>
      </c>
      <c r="S220" s="34" t="s">
        <v>27</v>
      </c>
      <c r="T220" s="81" t="s">
        <v>29</v>
      </c>
      <c r="U220" s="10" t="s">
        <v>1082</v>
      </c>
      <c r="W220" s="71">
        <v>146</v>
      </c>
      <c r="X220" s="36"/>
      <c r="Y220" s="10" t="s">
        <v>1009</v>
      </c>
      <c r="AA220" s="84">
        <v>6.6817000000000002</v>
      </c>
      <c r="AB220" s="34" t="s">
        <v>30</v>
      </c>
      <c r="AC220" s="10" t="s">
        <v>977</v>
      </c>
      <c r="AE220" s="84">
        <v>86.1</v>
      </c>
      <c r="AF220" s="36"/>
      <c r="AG220" s="84">
        <v>87.5</v>
      </c>
      <c r="AH220" s="36"/>
      <c r="AI220" s="81">
        <v>77.099999999999994</v>
      </c>
      <c r="AJ220" s="36"/>
      <c r="AK220" s="10" t="s">
        <v>33</v>
      </c>
      <c r="AL220" s="38"/>
      <c r="AM220" s="34">
        <v>10.422701039433599</v>
      </c>
      <c r="AO220" s="84">
        <v>1.65</v>
      </c>
      <c r="AP220" s="36"/>
      <c r="AQ220" s="81">
        <v>13.216666666666667</v>
      </c>
      <c r="AR220" s="36"/>
      <c r="AS220" s="87">
        <v>4.6166666666666663</v>
      </c>
      <c r="AT220" s="36"/>
      <c r="AU220" s="87">
        <v>21.1</v>
      </c>
      <c r="AW220" s="87">
        <v>4.788732394366197</v>
      </c>
      <c r="AX220" s="46"/>
      <c r="AY220" s="87">
        <v>95.211267605633793</v>
      </c>
      <c r="AZ220" s="36"/>
      <c r="BA220" s="89">
        <v>11300</v>
      </c>
    </row>
    <row r="221" spans="1:53" ht="15.75" customHeight="1" x14ac:dyDescent="0.2">
      <c r="A221" s="7" t="s">
        <v>457</v>
      </c>
      <c r="B221" s="7" t="s">
        <v>458</v>
      </c>
      <c r="D221" s="81">
        <v>9.8290000000000006</v>
      </c>
      <c r="E221" s="34" t="s">
        <v>28</v>
      </c>
      <c r="F221" s="81" t="s">
        <v>29</v>
      </c>
      <c r="G221" s="68" t="s">
        <v>986</v>
      </c>
      <c r="I221" s="82">
        <v>0.42610999999999999</v>
      </c>
      <c r="J221" s="34" t="s">
        <v>28</v>
      </c>
      <c r="K221" s="84" t="s">
        <v>31</v>
      </c>
      <c r="L221" s="35"/>
      <c r="M221" s="84">
        <v>6.2211999999999996</v>
      </c>
      <c r="N221" s="34" t="s">
        <v>27</v>
      </c>
      <c r="O221" s="84" t="s">
        <v>31</v>
      </c>
      <c r="P221" s="10" t="s">
        <v>1063</v>
      </c>
      <c r="R221" s="84">
        <v>19.5443</v>
      </c>
      <c r="S221" s="34" t="s">
        <v>28</v>
      </c>
      <c r="T221" s="84" t="s">
        <v>31</v>
      </c>
      <c r="U221" s="10" t="s">
        <v>1098</v>
      </c>
      <c r="W221" s="71">
        <v>73</v>
      </c>
      <c r="X221" s="36"/>
      <c r="Y221" s="10" t="s">
        <v>1103</v>
      </c>
      <c r="AA221" s="84">
        <v>6.3635000000000002</v>
      </c>
      <c r="AB221" s="34" t="s">
        <v>30</v>
      </c>
      <c r="AC221" s="10" t="s">
        <v>148</v>
      </c>
      <c r="AE221" s="81">
        <v>81.7</v>
      </c>
      <c r="AF221" s="36"/>
      <c r="AG221" s="81">
        <v>81.8</v>
      </c>
      <c r="AH221" s="36"/>
      <c r="AI221" s="81">
        <v>79.5</v>
      </c>
      <c r="AJ221" s="36"/>
      <c r="AK221" s="10" t="s">
        <v>33</v>
      </c>
      <c r="AL221" s="38"/>
      <c r="AM221" s="34">
        <v>2.4440568248913799</v>
      </c>
      <c r="AO221" s="84">
        <v>1.6333333333333333</v>
      </c>
      <c r="AP221" s="36"/>
      <c r="AQ221" s="84">
        <v>8.75</v>
      </c>
      <c r="AR221" s="36"/>
      <c r="AS221" s="81">
        <v>4.333333333333333</v>
      </c>
      <c r="AT221" s="36"/>
      <c r="AU221" s="81">
        <v>19.583333333333332</v>
      </c>
      <c r="AW221" s="84">
        <v>10.810810810810811</v>
      </c>
      <c r="AX221" s="46"/>
      <c r="AY221" s="84">
        <v>89.189189189189193</v>
      </c>
      <c r="AZ221" s="36"/>
      <c r="BA221" s="89">
        <v>10900</v>
      </c>
    </row>
    <row r="222" spans="1:53" ht="15.75" customHeight="1" x14ac:dyDescent="0.2">
      <c r="A222" s="7" t="s">
        <v>459</v>
      </c>
      <c r="B222" s="7" t="s">
        <v>460</v>
      </c>
      <c r="D222" s="81">
        <v>9.4098000000000006</v>
      </c>
      <c r="E222" s="34" t="s">
        <v>28</v>
      </c>
      <c r="F222" s="84" t="s">
        <v>31</v>
      </c>
      <c r="G222" s="68" t="s">
        <v>1022</v>
      </c>
      <c r="I222" s="82">
        <v>0.49870999999999999</v>
      </c>
      <c r="J222" s="34" t="s">
        <v>27</v>
      </c>
      <c r="K222" s="84" t="s">
        <v>31</v>
      </c>
      <c r="L222" s="35"/>
      <c r="M222" s="87">
        <v>11.1815</v>
      </c>
      <c r="N222" s="34" t="s">
        <v>30</v>
      </c>
      <c r="O222" s="87" t="s">
        <v>976</v>
      </c>
      <c r="P222" s="10" t="s">
        <v>1137</v>
      </c>
      <c r="R222" s="87">
        <v>34.581400000000002</v>
      </c>
      <c r="S222" s="34" t="s">
        <v>28</v>
      </c>
      <c r="T222" s="87" t="s">
        <v>976</v>
      </c>
      <c r="U222" s="10" t="s">
        <v>984</v>
      </c>
      <c r="W222" s="71">
        <v>212</v>
      </c>
      <c r="X222" s="36"/>
      <c r="Y222" s="10" t="s">
        <v>981</v>
      </c>
      <c r="AA222" s="81">
        <v>10.118600000000001</v>
      </c>
      <c r="AB222" s="34" t="s">
        <v>28</v>
      </c>
      <c r="AC222" s="10" t="s">
        <v>1004</v>
      </c>
      <c r="AE222" s="34" t="s">
        <v>32</v>
      </c>
      <c r="AF222" s="36"/>
      <c r="AG222" s="34" t="s">
        <v>32</v>
      </c>
      <c r="AH222" s="36"/>
      <c r="AI222" s="34" t="s">
        <v>32</v>
      </c>
      <c r="AJ222" s="36"/>
      <c r="AK222" s="10" t="s">
        <v>33</v>
      </c>
      <c r="AL222" s="38"/>
      <c r="AM222" s="34">
        <v>1.71894482677815</v>
      </c>
      <c r="AO222" s="84">
        <v>1.8</v>
      </c>
      <c r="AP222" s="36"/>
      <c r="AQ222" s="81">
        <v>13.45</v>
      </c>
      <c r="AR222" s="36"/>
      <c r="AS222" s="81">
        <v>4.166666666666667</v>
      </c>
      <c r="AT222" s="36"/>
      <c r="AU222" s="81">
        <v>16.333333333333332</v>
      </c>
      <c r="AW222" s="81">
        <v>9.5588235294117645</v>
      </c>
      <c r="AX222" s="46"/>
      <c r="AY222" s="81">
        <v>90.441176470588232</v>
      </c>
      <c r="AZ222" s="36"/>
      <c r="BA222" s="83">
        <v>10400</v>
      </c>
    </row>
    <row r="223" spans="1:53" ht="15.75" customHeight="1" x14ac:dyDescent="0.2">
      <c r="A223" s="7" t="s">
        <v>461</v>
      </c>
      <c r="B223" s="7" t="s">
        <v>462</v>
      </c>
      <c r="D223" s="81">
        <v>10.4025</v>
      </c>
      <c r="E223" s="34" t="s">
        <v>28</v>
      </c>
      <c r="F223" s="87" t="s">
        <v>976</v>
      </c>
      <c r="G223" s="68" t="s">
        <v>1103</v>
      </c>
      <c r="I223" s="88">
        <v>0.70257000000000003</v>
      </c>
      <c r="J223" s="34" t="s">
        <v>30</v>
      </c>
      <c r="K223" s="87" t="s">
        <v>976</v>
      </c>
      <c r="L223" s="35"/>
      <c r="M223" s="84">
        <v>4.8726000000000003</v>
      </c>
      <c r="N223" s="34" t="s">
        <v>27</v>
      </c>
      <c r="O223" s="84" t="s">
        <v>31</v>
      </c>
      <c r="P223" s="10" t="s">
        <v>978</v>
      </c>
      <c r="R223" s="84">
        <v>18.833300000000001</v>
      </c>
      <c r="S223" s="34" t="s">
        <v>28</v>
      </c>
      <c r="T223" s="81" t="s">
        <v>29</v>
      </c>
      <c r="U223" s="10" t="s">
        <v>1043</v>
      </c>
      <c r="W223" s="39">
        <v>45</v>
      </c>
      <c r="X223" s="36"/>
      <c r="Y223" s="10" t="s">
        <v>968</v>
      </c>
      <c r="AA223" s="84">
        <v>6.6859000000000002</v>
      </c>
      <c r="AB223" s="34" t="s">
        <v>30</v>
      </c>
      <c r="AC223" s="10" t="s">
        <v>985</v>
      </c>
      <c r="AE223" s="34" t="s">
        <v>32</v>
      </c>
      <c r="AF223" s="36"/>
      <c r="AG223" s="34" t="s">
        <v>32</v>
      </c>
      <c r="AH223" s="36"/>
      <c r="AI223" s="34" t="s">
        <v>32</v>
      </c>
      <c r="AJ223" s="36"/>
      <c r="AK223" s="10" t="s">
        <v>33</v>
      </c>
      <c r="AL223" s="38"/>
      <c r="AM223" s="34">
        <v>2.4912231171068799</v>
      </c>
      <c r="AO223" s="81">
        <v>2.3333333333333335</v>
      </c>
      <c r="AP223" s="36"/>
      <c r="AQ223" s="81">
        <v>11.383333333333333</v>
      </c>
      <c r="AR223" s="36"/>
      <c r="AS223" s="81">
        <v>4.2</v>
      </c>
      <c r="AT223" s="36"/>
      <c r="AU223" s="81">
        <v>15.05</v>
      </c>
      <c r="AW223" s="81">
        <v>8.7719298245614024</v>
      </c>
      <c r="AX223" s="46"/>
      <c r="AY223" s="81">
        <v>91.228070175438589</v>
      </c>
      <c r="AZ223" s="36"/>
      <c r="BA223" s="89">
        <v>11600</v>
      </c>
    </row>
    <row r="224" spans="1:53" ht="15.75" customHeight="1" x14ac:dyDescent="0.2">
      <c r="A224" s="7" t="s">
        <v>463</v>
      </c>
      <c r="B224" s="7" t="s">
        <v>464</v>
      </c>
      <c r="D224" s="84">
        <v>8.5532000000000004</v>
      </c>
      <c r="E224" s="34" t="s">
        <v>28</v>
      </c>
      <c r="F224" s="81" t="s">
        <v>29</v>
      </c>
      <c r="G224" s="68" t="s">
        <v>988</v>
      </c>
      <c r="I224" s="85">
        <v>0.35555999999999999</v>
      </c>
      <c r="J224" s="34" t="s">
        <v>27</v>
      </c>
      <c r="K224" s="81" t="s">
        <v>29</v>
      </c>
      <c r="L224" s="35"/>
      <c r="M224" s="87">
        <v>14.074199999999999</v>
      </c>
      <c r="N224" s="34" t="s">
        <v>28</v>
      </c>
      <c r="O224" s="84" t="s">
        <v>31</v>
      </c>
      <c r="P224" s="10" t="s">
        <v>992</v>
      </c>
      <c r="R224" s="87">
        <v>32.006900000000002</v>
      </c>
      <c r="S224" s="34" t="s">
        <v>28</v>
      </c>
      <c r="T224" s="84" t="s">
        <v>31</v>
      </c>
      <c r="U224" s="10" t="s">
        <v>1080</v>
      </c>
      <c r="W224" s="71">
        <v>181</v>
      </c>
      <c r="X224" s="36"/>
      <c r="Y224" s="10" t="s">
        <v>1020</v>
      </c>
      <c r="AA224" s="87">
        <v>46.723199999999999</v>
      </c>
      <c r="AB224" s="34" t="s">
        <v>28</v>
      </c>
      <c r="AC224" s="10" t="s">
        <v>1207</v>
      </c>
      <c r="AE224" s="34" t="s">
        <v>32</v>
      </c>
      <c r="AF224" s="36"/>
      <c r="AG224" s="34" t="s">
        <v>32</v>
      </c>
      <c r="AH224" s="36"/>
      <c r="AI224" s="34" t="s">
        <v>32</v>
      </c>
      <c r="AJ224" s="36"/>
      <c r="AK224" s="10" t="s">
        <v>33</v>
      </c>
      <c r="AL224" s="38"/>
      <c r="AM224" s="34">
        <v>1.0238345839048899</v>
      </c>
      <c r="AO224" s="81">
        <v>2.1333333333333333</v>
      </c>
      <c r="AP224" s="36"/>
      <c r="AQ224" s="81">
        <v>12.016666666666667</v>
      </c>
      <c r="AR224" s="36"/>
      <c r="AS224" s="87">
        <v>4.5999999999999996</v>
      </c>
      <c r="AT224" s="36"/>
      <c r="AU224" s="84">
        <v>14.7</v>
      </c>
      <c r="AW224" s="81">
        <v>8.3769633507853403</v>
      </c>
      <c r="AX224" s="46"/>
      <c r="AY224" s="81">
        <v>91.623036649214669</v>
      </c>
      <c r="AZ224" s="36"/>
      <c r="BA224" s="83">
        <v>7900</v>
      </c>
    </row>
    <row r="225" spans="1:53" ht="15.75" customHeight="1" x14ac:dyDescent="0.2">
      <c r="A225" s="7" t="s">
        <v>465</v>
      </c>
      <c r="B225" s="7" t="s">
        <v>466</v>
      </c>
      <c r="D225" s="81">
        <v>9.4837000000000007</v>
      </c>
      <c r="E225" s="34" t="s">
        <v>28</v>
      </c>
      <c r="F225" s="84" t="s">
        <v>31</v>
      </c>
      <c r="G225" s="68" t="s">
        <v>978</v>
      </c>
      <c r="I225" s="82">
        <v>0.438</v>
      </c>
      <c r="J225" s="34" t="s">
        <v>28</v>
      </c>
      <c r="K225" s="84" t="s">
        <v>31</v>
      </c>
      <c r="L225" s="35"/>
      <c r="M225" s="81">
        <v>9.3695000000000004</v>
      </c>
      <c r="N225" s="34" t="s">
        <v>28</v>
      </c>
      <c r="O225" s="87" t="s">
        <v>976</v>
      </c>
      <c r="P225" s="10" t="s">
        <v>1113</v>
      </c>
      <c r="R225" s="81">
        <v>27.651299999999999</v>
      </c>
      <c r="S225" s="34" t="s">
        <v>27</v>
      </c>
      <c r="T225" s="87" t="s">
        <v>976</v>
      </c>
      <c r="U225" s="10" t="s">
        <v>1090</v>
      </c>
      <c r="W225" s="71">
        <v>167</v>
      </c>
      <c r="X225" s="36"/>
      <c r="Y225" s="10" t="s">
        <v>1013</v>
      </c>
      <c r="AA225" s="81">
        <v>9.1029999999999998</v>
      </c>
      <c r="AB225" s="34" t="s">
        <v>27</v>
      </c>
      <c r="AC225" s="10" t="s">
        <v>1102</v>
      </c>
      <c r="AE225" s="87">
        <v>70.099999999999994</v>
      </c>
      <c r="AF225" s="36"/>
      <c r="AG225" s="87">
        <v>72.2</v>
      </c>
      <c r="AH225" s="36"/>
      <c r="AI225" s="87">
        <v>66.5</v>
      </c>
      <c r="AJ225" s="36"/>
      <c r="AK225" s="10" t="s">
        <v>33</v>
      </c>
      <c r="AL225" s="38"/>
      <c r="AM225" s="34">
        <v>0.97078342116583005</v>
      </c>
      <c r="AO225" s="81">
        <v>2.1333333333333333</v>
      </c>
      <c r="AP225" s="36"/>
      <c r="AQ225" s="81">
        <v>11.233333333333333</v>
      </c>
      <c r="AR225" s="36"/>
      <c r="AS225" s="81">
        <v>4.3833333333333337</v>
      </c>
      <c r="AT225" s="36"/>
      <c r="AU225" s="81">
        <v>18.033333333333335</v>
      </c>
      <c r="AW225" s="81">
        <v>8.3333333333333321</v>
      </c>
      <c r="AX225" s="46"/>
      <c r="AY225" s="81">
        <v>91.666666666666657</v>
      </c>
      <c r="AZ225" s="36"/>
      <c r="BA225" s="83">
        <v>8100</v>
      </c>
    </row>
    <row r="226" spans="1:53" ht="15.75" customHeight="1" x14ac:dyDescent="0.2">
      <c r="A226" s="7" t="s">
        <v>467</v>
      </c>
      <c r="B226" s="7" t="s">
        <v>468</v>
      </c>
      <c r="D226" s="81">
        <v>9.3338000000000001</v>
      </c>
      <c r="E226" s="34" t="s">
        <v>28</v>
      </c>
      <c r="F226" s="84" t="s">
        <v>31</v>
      </c>
      <c r="G226" s="68" t="s">
        <v>996</v>
      </c>
      <c r="I226" s="82">
        <v>0.56567999999999996</v>
      </c>
      <c r="J226" s="34" t="s">
        <v>27</v>
      </c>
      <c r="K226" s="81" t="s">
        <v>29</v>
      </c>
      <c r="L226" s="35"/>
      <c r="M226" s="84">
        <v>5.5026000000000002</v>
      </c>
      <c r="N226" s="34" t="s">
        <v>27</v>
      </c>
      <c r="O226" s="84" t="s">
        <v>31</v>
      </c>
      <c r="P226" s="10" t="s">
        <v>1026</v>
      </c>
      <c r="R226" s="81">
        <v>22.5502</v>
      </c>
      <c r="S226" s="34" t="s">
        <v>27</v>
      </c>
      <c r="T226" s="81" t="s">
        <v>29</v>
      </c>
      <c r="U226" s="10" t="s">
        <v>1091</v>
      </c>
      <c r="W226" s="71">
        <v>51</v>
      </c>
      <c r="X226" s="36"/>
      <c r="Y226" s="10" t="s">
        <v>1020</v>
      </c>
      <c r="AA226" s="81">
        <v>9.5396999999999998</v>
      </c>
      <c r="AB226" s="34" t="s">
        <v>30</v>
      </c>
      <c r="AC226" s="10" t="s">
        <v>1054</v>
      </c>
      <c r="AE226" s="34" t="s">
        <v>32</v>
      </c>
      <c r="AF226" s="36"/>
      <c r="AG226" s="34" t="s">
        <v>32</v>
      </c>
      <c r="AH226" s="36"/>
      <c r="AI226" s="34" t="s">
        <v>32</v>
      </c>
      <c r="AJ226" s="36"/>
      <c r="AK226" s="10" t="s">
        <v>33</v>
      </c>
      <c r="AL226" s="38"/>
      <c r="AM226" s="34">
        <v>1.6977233589615599</v>
      </c>
      <c r="AO226" s="87">
        <v>2.5833333333333335</v>
      </c>
      <c r="AP226" s="36"/>
      <c r="AQ226" s="87">
        <v>17.916666666666668</v>
      </c>
      <c r="AR226" s="36"/>
      <c r="AS226" s="81">
        <v>4.3833333333333337</v>
      </c>
      <c r="AT226" s="36"/>
      <c r="AU226" s="81">
        <v>19.233333333333334</v>
      </c>
      <c r="AW226" s="87">
        <v>2.5</v>
      </c>
      <c r="AX226" s="46"/>
      <c r="AY226" s="87">
        <v>97.5</v>
      </c>
      <c r="AZ226" s="36"/>
      <c r="BA226" s="83">
        <v>10300</v>
      </c>
    </row>
    <row r="227" spans="1:53" ht="15.75" customHeight="1" x14ac:dyDescent="0.2">
      <c r="A227" s="7" t="s">
        <v>469</v>
      </c>
      <c r="B227" s="7" t="s">
        <v>470</v>
      </c>
      <c r="D227" s="81">
        <v>11.3309</v>
      </c>
      <c r="E227" s="34" t="s">
        <v>28</v>
      </c>
      <c r="F227" s="81" t="s">
        <v>29</v>
      </c>
      <c r="G227" s="68" t="s">
        <v>992</v>
      </c>
      <c r="I227" s="82">
        <v>0.52975000000000005</v>
      </c>
      <c r="J227" s="34" t="s">
        <v>27</v>
      </c>
      <c r="K227" s="81" t="s">
        <v>29</v>
      </c>
      <c r="L227" s="35"/>
      <c r="M227" s="84">
        <v>6.4452999999999996</v>
      </c>
      <c r="N227" s="34" t="s">
        <v>28</v>
      </c>
      <c r="O227" s="84" t="s">
        <v>31</v>
      </c>
      <c r="P227" s="10" t="s">
        <v>989</v>
      </c>
      <c r="R227" s="84">
        <v>17.158200000000001</v>
      </c>
      <c r="S227" s="34" t="s">
        <v>30</v>
      </c>
      <c r="T227" s="84" t="s">
        <v>31</v>
      </c>
      <c r="U227" s="10" t="s">
        <v>1082</v>
      </c>
      <c r="W227" s="71">
        <v>119</v>
      </c>
      <c r="X227" s="36"/>
      <c r="Y227" s="10" t="s">
        <v>996</v>
      </c>
      <c r="AA227" s="81">
        <v>7.7404999999999999</v>
      </c>
      <c r="AB227" s="34" t="s">
        <v>30</v>
      </c>
      <c r="AC227" s="10" t="s">
        <v>1167</v>
      </c>
      <c r="AE227" s="34" t="s">
        <v>32</v>
      </c>
      <c r="AF227" s="36"/>
      <c r="AG227" s="34" t="s">
        <v>32</v>
      </c>
      <c r="AH227" s="36"/>
      <c r="AI227" s="34" t="s">
        <v>32</v>
      </c>
      <c r="AJ227" s="36"/>
      <c r="AK227" s="10" t="s">
        <v>33</v>
      </c>
      <c r="AL227" s="38"/>
      <c r="AM227" s="34">
        <v>1.03146024968231</v>
      </c>
      <c r="AO227" s="81">
        <v>2.1</v>
      </c>
      <c r="AP227" s="36"/>
      <c r="AQ227" s="81">
        <v>12.25</v>
      </c>
      <c r="AR227" s="36"/>
      <c r="AS227" s="81">
        <v>4.25</v>
      </c>
      <c r="AT227" s="36"/>
      <c r="AU227" s="81">
        <v>19.583333333333332</v>
      </c>
      <c r="AW227" s="81">
        <v>5.485232067510549</v>
      </c>
      <c r="AX227" s="46"/>
      <c r="AY227" s="81">
        <v>94.514767932489448</v>
      </c>
      <c r="AZ227" s="36"/>
      <c r="BA227" s="83">
        <v>7800</v>
      </c>
    </row>
    <row r="228" spans="1:53" ht="15.75" customHeight="1" x14ac:dyDescent="0.2">
      <c r="A228" s="7" t="s">
        <v>471</v>
      </c>
      <c r="B228" s="7" t="s">
        <v>472</v>
      </c>
      <c r="D228" s="87">
        <v>11.65</v>
      </c>
      <c r="E228" s="34" t="s">
        <v>28</v>
      </c>
      <c r="F228" s="81" t="s">
        <v>29</v>
      </c>
      <c r="G228" s="68" t="s">
        <v>1001</v>
      </c>
      <c r="I228" s="85">
        <v>0.36405999999999999</v>
      </c>
      <c r="J228" s="34" t="s">
        <v>27</v>
      </c>
      <c r="K228" s="84" t="s">
        <v>31</v>
      </c>
      <c r="L228" s="35"/>
      <c r="M228" s="81">
        <v>7.7752999999999997</v>
      </c>
      <c r="N228" s="34" t="s">
        <v>27</v>
      </c>
      <c r="O228" s="81" t="s">
        <v>29</v>
      </c>
      <c r="P228" s="10" t="s">
        <v>1036</v>
      </c>
      <c r="R228" s="84">
        <v>19.503299999999999</v>
      </c>
      <c r="S228" s="34" t="s">
        <v>28</v>
      </c>
      <c r="T228" s="84" t="s">
        <v>31</v>
      </c>
      <c r="U228" s="10" t="s">
        <v>1081</v>
      </c>
      <c r="W228" s="39">
        <v>162</v>
      </c>
      <c r="X228" s="36"/>
      <c r="Y228" s="10" t="s">
        <v>1181</v>
      </c>
      <c r="AA228" s="81">
        <v>10.038</v>
      </c>
      <c r="AB228" s="34" t="s">
        <v>30</v>
      </c>
      <c r="AC228" s="10" t="s">
        <v>987</v>
      </c>
      <c r="AE228" s="34" t="s">
        <v>32</v>
      </c>
      <c r="AF228" s="36"/>
      <c r="AG228" s="34" t="s">
        <v>32</v>
      </c>
      <c r="AH228" s="36"/>
      <c r="AI228" s="34" t="s">
        <v>32</v>
      </c>
      <c r="AJ228" s="36"/>
      <c r="AK228" s="10" t="s">
        <v>33</v>
      </c>
      <c r="AL228" s="38"/>
      <c r="AM228" s="34">
        <v>0.93601532345347005</v>
      </c>
      <c r="AO228" s="81">
        <v>2.5333333333333332</v>
      </c>
      <c r="AP228" s="36"/>
      <c r="AQ228" s="81">
        <v>12.966666666666667</v>
      </c>
      <c r="AR228" s="36"/>
      <c r="AS228" s="81">
        <v>4.2166666666666668</v>
      </c>
      <c r="AT228" s="36"/>
      <c r="AU228" s="81">
        <v>16.916666666666668</v>
      </c>
      <c r="AW228" s="81">
        <v>9.3220338983050848</v>
      </c>
      <c r="AX228" s="46"/>
      <c r="AY228" s="81">
        <v>90.677966101694921</v>
      </c>
      <c r="AZ228" s="36"/>
      <c r="BA228" s="83">
        <v>9100</v>
      </c>
    </row>
    <row r="229" spans="1:53" ht="15.75" customHeight="1" x14ac:dyDescent="0.2">
      <c r="A229" s="7" t="s">
        <v>473</v>
      </c>
      <c r="B229" s="7" t="s">
        <v>474</v>
      </c>
      <c r="D229" s="84">
        <v>7.9726999999999997</v>
      </c>
      <c r="E229" s="34" t="s">
        <v>27</v>
      </c>
      <c r="F229" s="84" t="s">
        <v>31</v>
      </c>
      <c r="G229" s="68" t="s">
        <v>1043</v>
      </c>
      <c r="I229" s="88">
        <v>0.68515999999999999</v>
      </c>
      <c r="J229" s="34" t="s">
        <v>28</v>
      </c>
      <c r="K229" s="81" t="s">
        <v>29</v>
      </c>
      <c r="L229" s="35"/>
      <c r="M229" s="81">
        <v>8.2530000000000001</v>
      </c>
      <c r="N229" s="34" t="s">
        <v>28</v>
      </c>
      <c r="O229" s="84" t="s">
        <v>31</v>
      </c>
      <c r="P229" s="10" t="s">
        <v>1023</v>
      </c>
      <c r="R229" s="81">
        <v>22.921600000000002</v>
      </c>
      <c r="S229" s="34" t="s">
        <v>27</v>
      </c>
      <c r="T229" s="84" t="s">
        <v>31</v>
      </c>
      <c r="U229" s="10" t="s">
        <v>1014</v>
      </c>
      <c r="W229" s="71">
        <v>84</v>
      </c>
      <c r="X229" s="36"/>
      <c r="Y229" s="10" t="s">
        <v>1006</v>
      </c>
      <c r="AA229" s="81">
        <v>10.261900000000001</v>
      </c>
      <c r="AB229" s="34" t="s">
        <v>27</v>
      </c>
      <c r="AC229" s="10" t="s">
        <v>148</v>
      </c>
      <c r="AE229" s="34" t="s">
        <v>32</v>
      </c>
      <c r="AF229" s="36"/>
      <c r="AG229" s="34" t="s">
        <v>32</v>
      </c>
      <c r="AH229" s="36"/>
      <c r="AI229" s="34" t="s">
        <v>32</v>
      </c>
      <c r="AJ229" s="36"/>
      <c r="AK229" s="10" t="s">
        <v>33</v>
      </c>
      <c r="AL229" s="38"/>
      <c r="AM229" s="34">
        <v>2.1333794580490002</v>
      </c>
      <c r="AO229" s="81">
        <v>2.1</v>
      </c>
      <c r="AP229" s="36"/>
      <c r="AQ229" s="81">
        <v>13.083333333333334</v>
      </c>
      <c r="AR229" s="36"/>
      <c r="AS229" s="34" t="s">
        <v>32</v>
      </c>
      <c r="AT229" s="36"/>
      <c r="AU229" s="34" t="s">
        <v>32</v>
      </c>
      <c r="AW229" s="81">
        <v>7.4935400516795871</v>
      </c>
      <c r="AX229" s="46"/>
      <c r="AY229" s="81">
        <v>92.506459948320412</v>
      </c>
      <c r="AZ229" s="36"/>
      <c r="BA229" s="83">
        <v>7800</v>
      </c>
    </row>
    <row r="230" spans="1:53" ht="15.75" customHeight="1" x14ac:dyDescent="0.2">
      <c r="A230" s="7" t="s">
        <v>475</v>
      </c>
      <c r="B230" s="7" t="s">
        <v>476</v>
      </c>
      <c r="D230" s="81">
        <v>11.055</v>
      </c>
      <c r="E230" s="34" t="s">
        <v>28</v>
      </c>
      <c r="F230" s="81" t="s">
        <v>29</v>
      </c>
      <c r="G230" s="68" t="s">
        <v>982</v>
      </c>
      <c r="I230" s="82">
        <v>0.59655999999999998</v>
      </c>
      <c r="J230" s="34" t="s">
        <v>30</v>
      </c>
      <c r="K230" s="81" t="s">
        <v>29</v>
      </c>
      <c r="L230" s="35"/>
      <c r="M230" s="81">
        <v>9.6753999999999998</v>
      </c>
      <c r="N230" s="34" t="s">
        <v>28</v>
      </c>
      <c r="O230" s="81" t="s">
        <v>29</v>
      </c>
      <c r="P230" s="10" t="s">
        <v>987</v>
      </c>
      <c r="R230" s="81">
        <v>23.992799999999999</v>
      </c>
      <c r="S230" s="34" t="s">
        <v>27</v>
      </c>
      <c r="T230" s="81" t="s">
        <v>29</v>
      </c>
      <c r="U230" s="10" t="s">
        <v>993</v>
      </c>
      <c r="W230" s="71">
        <v>229</v>
      </c>
      <c r="X230" s="36"/>
      <c r="Y230" s="10" t="s">
        <v>1018</v>
      </c>
      <c r="AA230" s="84">
        <v>7.1961000000000004</v>
      </c>
      <c r="AB230" s="34" t="s">
        <v>28</v>
      </c>
      <c r="AC230" s="10" t="s">
        <v>993</v>
      </c>
      <c r="AE230" s="81">
        <v>78.400000000000006</v>
      </c>
      <c r="AF230" s="36"/>
      <c r="AG230" s="81">
        <v>83.5</v>
      </c>
      <c r="AH230" s="36"/>
      <c r="AI230" s="81">
        <v>79.7</v>
      </c>
      <c r="AJ230" s="36"/>
      <c r="AK230" s="10" t="s">
        <v>33</v>
      </c>
      <c r="AL230" s="38"/>
      <c r="AM230" s="34">
        <v>0.5591742718328</v>
      </c>
      <c r="AO230" s="84">
        <v>1.4833333333333334</v>
      </c>
      <c r="AP230" s="36"/>
      <c r="AQ230" s="81">
        <v>12.2</v>
      </c>
      <c r="AR230" s="36"/>
      <c r="AS230" s="81">
        <v>4.333333333333333</v>
      </c>
      <c r="AT230" s="36"/>
      <c r="AU230" s="81">
        <v>19.066666666666666</v>
      </c>
      <c r="AW230" s="81">
        <v>9.9264705882352935</v>
      </c>
      <c r="AX230" s="46"/>
      <c r="AY230" s="81">
        <v>90.07352941176471</v>
      </c>
      <c r="AZ230" s="36"/>
      <c r="BA230" s="89">
        <v>10900</v>
      </c>
    </row>
    <row r="231" spans="1:53" ht="15.75" customHeight="1" x14ac:dyDescent="0.2">
      <c r="A231" s="7" t="s">
        <v>477</v>
      </c>
      <c r="B231" s="7" t="s">
        <v>478</v>
      </c>
      <c r="D231" s="87">
        <v>13.2483</v>
      </c>
      <c r="E231" s="34" t="s">
        <v>27</v>
      </c>
      <c r="F231" s="87" t="s">
        <v>976</v>
      </c>
      <c r="G231" s="68" t="s">
        <v>999</v>
      </c>
      <c r="I231" s="82">
        <v>0.54074999999999995</v>
      </c>
      <c r="J231" s="34" t="s">
        <v>28</v>
      </c>
      <c r="K231" s="84" t="s">
        <v>31</v>
      </c>
      <c r="L231" s="35"/>
      <c r="M231" s="81">
        <v>9.0574999999999992</v>
      </c>
      <c r="N231" s="34" t="s">
        <v>28</v>
      </c>
      <c r="O231" s="87" t="s">
        <v>976</v>
      </c>
      <c r="P231" s="10" t="s">
        <v>1105</v>
      </c>
      <c r="R231" s="81">
        <v>26.550599999999999</v>
      </c>
      <c r="S231" s="34" t="s">
        <v>27</v>
      </c>
      <c r="T231" s="87" t="s">
        <v>976</v>
      </c>
      <c r="U231" s="10" t="s">
        <v>1080</v>
      </c>
      <c r="W231" s="39">
        <v>258</v>
      </c>
      <c r="X231" s="36"/>
      <c r="Y231" s="10" t="s">
        <v>1007</v>
      </c>
      <c r="AA231" s="84">
        <v>7.3273000000000001</v>
      </c>
      <c r="AB231" s="34" t="s">
        <v>30</v>
      </c>
      <c r="AC231" s="10" t="s">
        <v>997</v>
      </c>
      <c r="AE231" s="87">
        <v>72.5</v>
      </c>
      <c r="AF231" s="36"/>
      <c r="AG231" s="87">
        <v>73.099999999999994</v>
      </c>
      <c r="AH231" s="36"/>
      <c r="AI231" s="87">
        <v>61.2</v>
      </c>
      <c r="AJ231" s="36"/>
      <c r="AK231" s="10" t="s">
        <v>33</v>
      </c>
      <c r="AL231" s="38"/>
      <c r="AM231" s="34">
        <v>1.9750424385304199</v>
      </c>
      <c r="AO231" s="87">
        <v>2.8166666666666669</v>
      </c>
      <c r="AP231" s="36"/>
      <c r="AQ231" s="81">
        <v>12.45</v>
      </c>
      <c r="AR231" s="36"/>
      <c r="AS231" s="81">
        <v>4.3166666666666664</v>
      </c>
      <c r="AT231" s="36"/>
      <c r="AU231" s="87">
        <v>21.983333333333334</v>
      </c>
      <c r="AW231" s="81">
        <v>7.7720207253886011</v>
      </c>
      <c r="AX231" s="46"/>
      <c r="AY231" s="81">
        <v>92.2279792746114</v>
      </c>
      <c r="AZ231" s="36"/>
      <c r="BA231" s="89">
        <v>13000</v>
      </c>
    </row>
    <row r="232" spans="1:53" ht="15.75" customHeight="1" x14ac:dyDescent="0.2">
      <c r="A232" s="7" t="s">
        <v>479</v>
      </c>
      <c r="B232" s="7" t="s">
        <v>480</v>
      </c>
      <c r="D232" s="81">
        <v>10.3622</v>
      </c>
      <c r="E232" s="34" t="s">
        <v>28</v>
      </c>
      <c r="F232" s="81" t="s">
        <v>29</v>
      </c>
      <c r="G232" s="68" t="s">
        <v>999</v>
      </c>
      <c r="I232" s="82">
        <v>0.41038000000000002</v>
      </c>
      <c r="J232" s="34" t="s">
        <v>27</v>
      </c>
      <c r="K232" s="81" t="s">
        <v>29</v>
      </c>
      <c r="L232" s="35"/>
      <c r="M232" s="84">
        <v>3.8780999999999999</v>
      </c>
      <c r="N232" s="34" t="s">
        <v>27</v>
      </c>
      <c r="O232" s="81" t="s">
        <v>29</v>
      </c>
      <c r="P232" s="10" t="s">
        <v>993</v>
      </c>
      <c r="R232" s="84">
        <v>18.4877</v>
      </c>
      <c r="S232" s="34" t="s">
        <v>27</v>
      </c>
      <c r="T232" s="81" t="s">
        <v>29</v>
      </c>
      <c r="U232" s="10" t="s">
        <v>148</v>
      </c>
      <c r="W232" s="39">
        <v>19</v>
      </c>
      <c r="X232" s="36"/>
      <c r="Y232" s="10" t="s">
        <v>1037</v>
      </c>
      <c r="AA232" s="84">
        <v>7.3254999999999999</v>
      </c>
      <c r="AB232" s="34" t="s">
        <v>28</v>
      </c>
      <c r="AC232" s="10" t="s">
        <v>1078</v>
      </c>
      <c r="AE232" s="84">
        <v>91.7</v>
      </c>
      <c r="AF232" s="36"/>
      <c r="AG232" s="84">
        <v>88.9</v>
      </c>
      <c r="AH232" s="36"/>
      <c r="AI232" s="84">
        <v>81.099999999999994</v>
      </c>
      <c r="AJ232" s="36"/>
      <c r="AK232" s="10" t="s">
        <v>33</v>
      </c>
      <c r="AL232" s="38"/>
      <c r="AM232" s="34">
        <v>1.4353833424126099</v>
      </c>
      <c r="AO232" s="84">
        <v>1.9666666666666666</v>
      </c>
      <c r="AP232" s="36"/>
      <c r="AQ232" s="81">
        <v>14</v>
      </c>
      <c r="AR232" s="36"/>
      <c r="AS232" s="81">
        <v>4.2833333333333332</v>
      </c>
      <c r="AT232" s="36"/>
      <c r="AU232" s="81">
        <v>18.233333333333334</v>
      </c>
      <c r="AW232" s="87">
        <v>4.5454545454545459</v>
      </c>
      <c r="AX232" s="46"/>
      <c r="AY232" s="87">
        <v>95.454545454545453</v>
      </c>
      <c r="AZ232" s="36"/>
      <c r="BA232" s="86">
        <v>7400</v>
      </c>
    </row>
    <row r="233" spans="1:53" ht="15.75" customHeight="1" x14ac:dyDescent="0.2">
      <c r="A233" s="7" t="s">
        <v>481</v>
      </c>
      <c r="B233" s="7" t="s">
        <v>482</v>
      </c>
      <c r="D233" s="84">
        <v>8.5946999999999996</v>
      </c>
      <c r="E233" s="34" t="s">
        <v>28</v>
      </c>
      <c r="F233" s="84" t="s">
        <v>31</v>
      </c>
      <c r="G233" s="68" t="s">
        <v>1009</v>
      </c>
      <c r="I233" s="82">
        <v>0.50985999999999998</v>
      </c>
      <c r="J233" s="34" t="s">
        <v>30</v>
      </c>
      <c r="K233" s="81" t="s">
        <v>29</v>
      </c>
      <c r="L233" s="35"/>
      <c r="M233" s="81">
        <v>9.7357999999999993</v>
      </c>
      <c r="N233" s="34" t="s">
        <v>27</v>
      </c>
      <c r="O233" s="87" t="s">
        <v>976</v>
      </c>
      <c r="P233" s="10" t="s">
        <v>1037</v>
      </c>
      <c r="R233" s="81">
        <v>23.332000000000001</v>
      </c>
      <c r="S233" s="34" t="s">
        <v>28</v>
      </c>
      <c r="T233" s="81" t="s">
        <v>29</v>
      </c>
      <c r="U233" s="10" t="s">
        <v>1096</v>
      </c>
      <c r="W233" s="71">
        <v>131</v>
      </c>
      <c r="X233" s="36"/>
      <c r="Y233" s="10" t="s">
        <v>1114</v>
      </c>
      <c r="AA233" s="81">
        <v>10.246</v>
      </c>
      <c r="AB233" s="34" t="s">
        <v>27</v>
      </c>
      <c r="AC233" s="10" t="s">
        <v>1001</v>
      </c>
      <c r="AE233" s="87">
        <v>70.900000000000006</v>
      </c>
      <c r="AF233" s="36"/>
      <c r="AG233" s="81">
        <v>75.5</v>
      </c>
      <c r="AH233" s="36"/>
      <c r="AI233" s="87">
        <v>69.5</v>
      </c>
      <c r="AJ233" s="36"/>
      <c r="AK233" s="10" t="s">
        <v>33</v>
      </c>
      <c r="AL233" s="38"/>
      <c r="AM233" s="34">
        <v>3.0869222077233398</v>
      </c>
      <c r="AO233" s="81">
        <v>2.4833333333333334</v>
      </c>
      <c r="AP233" s="36"/>
      <c r="AQ233" s="81">
        <v>12.233333333333333</v>
      </c>
      <c r="AR233" s="36"/>
      <c r="AS233" s="87">
        <v>4.5666666666666664</v>
      </c>
      <c r="AT233" s="36"/>
      <c r="AU233" s="81">
        <v>17.233333333333334</v>
      </c>
      <c r="AW233" s="81">
        <v>7.5342465753424657</v>
      </c>
      <c r="AX233" s="46"/>
      <c r="AY233" s="81">
        <v>92.465753424657535</v>
      </c>
      <c r="AZ233" s="36"/>
      <c r="BA233" s="83">
        <v>8600</v>
      </c>
    </row>
    <row r="234" spans="1:53" ht="15.75" customHeight="1" x14ac:dyDescent="0.2">
      <c r="A234" s="7" t="s">
        <v>483</v>
      </c>
      <c r="B234" s="7" t="s">
        <v>484</v>
      </c>
      <c r="D234" s="87">
        <v>15.014699999999999</v>
      </c>
      <c r="E234" s="34" t="s">
        <v>30</v>
      </c>
      <c r="F234" s="87" t="s">
        <v>976</v>
      </c>
      <c r="G234" s="68" t="s">
        <v>1118</v>
      </c>
      <c r="I234" s="82">
        <v>0.49370999999999998</v>
      </c>
      <c r="J234" s="34" t="s">
        <v>27</v>
      </c>
      <c r="K234" s="84" t="s">
        <v>31</v>
      </c>
      <c r="L234" s="35"/>
      <c r="M234" s="81">
        <v>7.8994</v>
      </c>
      <c r="N234" s="34" t="s">
        <v>30</v>
      </c>
      <c r="O234" s="87" t="s">
        <v>976</v>
      </c>
      <c r="P234" s="10" t="s">
        <v>992</v>
      </c>
      <c r="R234" s="84">
        <v>18.906300000000002</v>
      </c>
      <c r="S234" s="34" t="s">
        <v>30</v>
      </c>
      <c r="T234" s="84" t="s">
        <v>31</v>
      </c>
      <c r="U234" s="10" t="s">
        <v>1014</v>
      </c>
      <c r="W234" s="71">
        <v>247</v>
      </c>
      <c r="X234" s="36"/>
      <c r="Y234" s="10" t="s">
        <v>1080</v>
      </c>
      <c r="AA234" s="81">
        <v>7.7544000000000004</v>
      </c>
      <c r="AB234" s="34" t="s">
        <v>30</v>
      </c>
      <c r="AC234" s="10" t="s">
        <v>1018</v>
      </c>
      <c r="AE234" s="34" t="s">
        <v>32</v>
      </c>
      <c r="AF234" s="36"/>
      <c r="AG234" s="34" t="s">
        <v>32</v>
      </c>
      <c r="AH234" s="36"/>
      <c r="AI234" s="34" t="s">
        <v>32</v>
      </c>
      <c r="AJ234" s="36"/>
      <c r="AK234" s="10" t="s">
        <v>33</v>
      </c>
      <c r="AL234" s="38"/>
      <c r="AM234" s="34">
        <v>5.6480301731011204</v>
      </c>
      <c r="AO234" s="87">
        <v>2.7666666666666666</v>
      </c>
      <c r="AP234" s="36"/>
      <c r="AQ234" s="87">
        <v>19.316666666666666</v>
      </c>
      <c r="AR234" s="36"/>
      <c r="AS234" s="87">
        <v>4.5</v>
      </c>
      <c r="AT234" s="36"/>
      <c r="AU234" s="81">
        <v>17.816666666666666</v>
      </c>
      <c r="AW234" s="84">
        <v>13.333333333333334</v>
      </c>
      <c r="AX234" s="46"/>
      <c r="AY234" s="84">
        <v>86.666666666666671</v>
      </c>
      <c r="AZ234" s="36"/>
      <c r="BA234" s="89">
        <v>13500</v>
      </c>
    </row>
    <row r="235" spans="1:53" ht="15.75" customHeight="1" x14ac:dyDescent="0.2">
      <c r="A235" s="7" t="s">
        <v>485</v>
      </c>
      <c r="B235" s="7" t="s">
        <v>486</v>
      </c>
      <c r="D235" s="87">
        <v>13.095499999999999</v>
      </c>
      <c r="E235" s="34" t="s">
        <v>28</v>
      </c>
      <c r="F235" s="87" t="s">
        <v>976</v>
      </c>
      <c r="G235" s="68" t="s">
        <v>148</v>
      </c>
      <c r="I235" s="82">
        <v>0.61019000000000001</v>
      </c>
      <c r="J235" s="34" t="s">
        <v>27</v>
      </c>
      <c r="K235" s="81" t="s">
        <v>29</v>
      </c>
      <c r="L235" s="35"/>
      <c r="M235" s="84">
        <v>6.4774000000000003</v>
      </c>
      <c r="N235" s="34" t="s">
        <v>27</v>
      </c>
      <c r="O235" s="84" t="s">
        <v>31</v>
      </c>
      <c r="P235" s="10" t="s">
        <v>989</v>
      </c>
      <c r="R235" s="81">
        <v>26.7073</v>
      </c>
      <c r="S235" s="34" t="s">
        <v>27</v>
      </c>
      <c r="T235" s="87" t="s">
        <v>976</v>
      </c>
      <c r="U235" s="10" t="s">
        <v>982</v>
      </c>
      <c r="W235" s="39">
        <v>203</v>
      </c>
      <c r="X235" s="36"/>
      <c r="Y235" s="10" t="s">
        <v>1114</v>
      </c>
      <c r="AA235" s="81">
        <v>8.4961000000000002</v>
      </c>
      <c r="AB235" s="34" t="s">
        <v>27</v>
      </c>
      <c r="AC235" s="10" t="s">
        <v>1118</v>
      </c>
      <c r="AE235" s="81">
        <v>82.4</v>
      </c>
      <c r="AF235" s="36"/>
      <c r="AG235" s="81">
        <v>80.599999999999994</v>
      </c>
      <c r="AH235" s="36"/>
      <c r="AI235" s="87">
        <v>66.7</v>
      </c>
      <c r="AJ235" s="36"/>
      <c r="AK235" s="10" t="s">
        <v>33</v>
      </c>
      <c r="AL235" s="38"/>
      <c r="AM235" s="34">
        <v>2.06691674722813</v>
      </c>
      <c r="AO235" s="87">
        <v>3.0666666666666669</v>
      </c>
      <c r="AP235" s="36"/>
      <c r="AQ235" s="81">
        <v>12.033333333333333</v>
      </c>
      <c r="AR235" s="36"/>
      <c r="AS235" s="84">
        <v>4.0666666666666664</v>
      </c>
      <c r="AT235" s="36"/>
      <c r="AU235" s="84">
        <v>14.483333333333333</v>
      </c>
      <c r="AW235" s="81">
        <v>7.6923076923076925</v>
      </c>
      <c r="AX235" s="46"/>
      <c r="AY235" s="81">
        <v>92.307692307692307</v>
      </c>
      <c r="AZ235" s="36"/>
      <c r="BA235" s="83">
        <v>10300</v>
      </c>
    </row>
    <row r="236" spans="1:53" ht="15.75" customHeight="1" x14ac:dyDescent="0.2">
      <c r="A236" s="7" t="s">
        <v>487</v>
      </c>
      <c r="B236" s="7" t="s">
        <v>488</v>
      </c>
      <c r="D236" s="81">
        <v>10.541600000000001</v>
      </c>
      <c r="E236" s="34" t="s">
        <v>28</v>
      </c>
      <c r="F236" s="81" t="s">
        <v>29</v>
      </c>
      <c r="G236" s="68" t="s">
        <v>995</v>
      </c>
      <c r="I236" s="82">
        <v>0.47534999999999999</v>
      </c>
      <c r="J236" s="34" t="s">
        <v>27</v>
      </c>
      <c r="K236" s="81" t="s">
        <v>29</v>
      </c>
      <c r="L236" s="35"/>
      <c r="M236" s="84">
        <v>5.9</v>
      </c>
      <c r="N236" s="34" t="s">
        <v>30</v>
      </c>
      <c r="O236" s="84" t="s">
        <v>31</v>
      </c>
      <c r="P236" s="10" t="s">
        <v>1110</v>
      </c>
      <c r="R236" s="81">
        <v>27.989799999999999</v>
      </c>
      <c r="S236" s="34" t="s">
        <v>30</v>
      </c>
      <c r="T236" s="81" t="s">
        <v>29</v>
      </c>
      <c r="U236" s="10" t="s">
        <v>995</v>
      </c>
      <c r="W236" s="39">
        <v>100</v>
      </c>
      <c r="X236" s="36"/>
      <c r="Y236" s="10" t="s">
        <v>148</v>
      </c>
      <c r="AA236" s="84">
        <v>6.4034000000000004</v>
      </c>
      <c r="AB236" s="34" t="s">
        <v>30</v>
      </c>
      <c r="AC236" s="10" t="s">
        <v>984</v>
      </c>
      <c r="AE236" s="34" t="s">
        <v>32</v>
      </c>
      <c r="AF236" s="36"/>
      <c r="AG236" s="34" t="s">
        <v>32</v>
      </c>
      <c r="AH236" s="36"/>
      <c r="AI236" s="34" t="s">
        <v>32</v>
      </c>
      <c r="AJ236" s="36"/>
      <c r="AK236" s="10" t="s">
        <v>33</v>
      </c>
      <c r="AL236" s="38"/>
      <c r="AM236" s="34">
        <v>1.09105768917152</v>
      </c>
      <c r="AO236" s="81">
        <v>2.2999999999999998</v>
      </c>
      <c r="AP236" s="36"/>
      <c r="AQ236" s="81">
        <v>13.25</v>
      </c>
      <c r="AR236" s="36"/>
      <c r="AS236" s="81">
        <v>4.4666666666666668</v>
      </c>
      <c r="AT236" s="36"/>
      <c r="AU236" s="87">
        <v>21.8</v>
      </c>
      <c r="AW236" s="87">
        <v>4.7368421052631584</v>
      </c>
      <c r="AX236" s="46"/>
      <c r="AY236" s="87">
        <v>95.263157894736835</v>
      </c>
      <c r="AZ236" s="36"/>
      <c r="BA236" s="83">
        <v>9100</v>
      </c>
    </row>
    <row r="237" spans="1:53" ht="15.75" customHeight="1" x14ac:dyDescent="0.2">
      <c r="A237" s="7" t="s">
        <v>489</v>
      </c>
      <c r="B237" s="7" t="s">
        <v>490</v>
      </c>
      <c r="D237" s="81">
        <v>10.0562</v>
      </c>
      <c r="E237" s="34" t="s">
        <v>28</v>
      </c>
      <c r="F237" s="81" t="s">
        <v>29</v>
      </c>
      <c r="G237" s="68" t="s">
        <v>993</v>
      </c>
      <c r="I237" s="82">
        <v>0.38882</v>
      </c>
      <c r="J237" s="34" t="s">
        <v>27</v>
      </c>
      <c r="K237" s="81" t="s">
        <v>29</v>
      </c>
      <c r="L237" s="35"/>
      <c r="M237" s="87">
        <v>10.798500000000001</v>
      </c>
      <c r="N237" s="34" t="s">
        <v>28</v>
      </c>
      <c r="O237" s="87" t="s">
        <v>976</v>
      </c>
      <c r="P237" s="10" t="s">
        <v>1052</v>
      </c>
      <c r="R237" s="81">
        <v>27.482199999999999</v>
      </c>
      <c r="S237" s="34" t="s">
        <v>28</v>
      </c>
      <c r="T237" s="81" t="s">
        <v>29</v>
      </c>
      <c r="U237" s="10" t="s">
        <v>980</v>
      </c>
      <c r="W237" s="71">
        <v>204</v>
      </c>
      <c r="X237" s="36"/>
      <c r="Y237" s="10" t="s">
        <v>1037</v>
      </c>
      <c r="AA237" s="81">
        <v>9.4555000000000007</v>
      </c>
      <c r="AB237" s="34" t="s">
        <v>28</v>
      </c>
      <c r="AC237" s="10" t="s">
        <v>991</v>
      </c>
      <c r="AE237" s="87">
        <v>72.400000000000006</v>
      </c>
      <c r="AF237" s="36"/>
      <c r="AG237" s="81">
        <v>80.099999999999994</v>
      </c>
      <c r="AH237" s="36"/>
      <c r="AI237" s="81">
        <v>80.900000000000006</v>
      </c>
      <c r="AJ237" s="36"/>
      <c r="AK237" s="10" t="s">
        <v>42</v>
      </c>
      <c r="AL237" s="38"/>
      <c r="AM237" s="34">
        <v>1.7496311835117599</v>
      </c>
      <c r="AO237" s="84">
        <v>1.45</v>
      </c>
      <c r="AP237" s="36"/>
      <c r="AQ237" s="84">
        <v>7.7333333333333334</v>
      </c>
      <c r="AR237" s="36"/>
      <c r="AS237" s="81">
        <v>4.1500000000000004</v>
      </c>
      <c r="AT237" s="36"/>
      <c r="AU237" s="84">
        <v>11.55</v>
      </c>
      <c r="AW237" s="87">
        <v>2.4390243902439024</v>
      </c>
      <c r="AX237" s="46"/>
      <c r="AY237" s="87">
        <v>97.560975609756099</v>
      </c>
      <c r="AZ237" s="36"/>
      <c r="BA237" s="83">
        <v>9200</v>
      </c>
    </row>
    <row r="238" spans="1:53" ht="15.75" customHeight="1" x14ac:dyDescent="0.2">
      <c r="A238" s="7" t="s">
        <v>491</v>
      </c>
      <c r="B238" s="7" t="s">
        <v>492</v>
      </c>
      <c r="D238" s="84">
        <v>7.8841999999999999</v>
      </c>
      <c r="E238" s="34" t="s">
        <v>28</v>
      </c>
      <c r="F238" s="84" t="s">
        <v>31</v>
      </c>
      <c r="G238" s="68" t="s">
        <v>980</v>
      </c>
      <c r="I238" s="85">
        <v>0.27385999999999999</v>
      </c>
      <c r="J238" s="34" t="s">
        <v>27</v>
      </c>
      <c r="K238" s="84" t="s">
        <v>31</v>
      </c>
      <c r="L238" s="35"/>
      <c r="M238" s="81">
        <v>7.5526999999999997</v>
      </c>
      <c r="N238" s="34" t="s">
        <v>30</v>
      </c>
      <c r="O238" s="84" t="s">
        <v>31</v>
      </c>
      <c r="P238" s="10" t="s">
        <v>988</v>
      </c>
      <c r="R238" s="81">
        <v>24.366199999999999</v>
      </c>
      <c r="S238" s="34" t="s">
        <v>27</v>
      </c>
      <c r="T238" s="84" t="s">
        <v>31</v>
      </c>
      <c r="U238" s="10" t="s">
        <v>1084</v>
      </c>
      <c r="W238" s="71">
        <v>38</v>
      </c>
      <c r="X238" s="36"/>
      <c r="Y238" s="10" t="s">
        <v>1125</v>
      </c>
      <c r="AA238" s="81">
        <v>8.85</v>
      </c>
      <c r="AB238" s="34" t="s">
        <v>28</v>
      </c>
      <c r="AC238" s="10" t="s">
        <v>1062</v>
      </c>
      <c r="AE238" s="81">
        <v>76.7</v>
      </c>
      <c r="AF238" s="36"/>
      <c r="AG238" s="87">
        <v>72.599999999999994</v>
      </c>
      <c r="AH238" s="36"/>
      <c r="AI238" s="81">
        <v>73.2</v>
      </c>
      <c r="AJ238" s="36"/>
      <c r="AK238" s="10" t="s">
        <v>33</v>
      </c>
      <c r="AL238" s="38"/>
      <c r="AM238" s="34">
        <v>2.7426373283988399</v>
      </c>
      <c r="AO238" s="81">
        <v>2.5499999999999998</v>
      </c>
      <c r="AP238" s="36"/>
      <c r="AQ238" s="84">
        <v>10.3</v>
      </c>
      <c r="AR238" s="36"/>
      <c r="AS238" s="81">
        <v>4.333333333333333</v>
      </c>
      <c r="AT238" s="36"/>
      <c r="AU238" s="81">
        <v>18.600000000000001</v>
      </c>
      <c r="AW238" s="81">
        <v>7.9365079365079358</v>
      </c>
      <c r="AX238" s="46"/>
      <c r="AY238" s="81">
        <v>92.063492063492063</v>
      </c>
      <c r="AZ238" s="36"/>
      <c r="BA238" s="86">
        <v>6300</v>
      </c>
    </row>
    <row r="239" spans="1:53" ht="15.75" customHeight="1" x14ac:dyDescent="0.2">
      <c r="A239" s="7" t="s">
        <v>493</v>
      </c>
      <c r="B239" s="7" t="s">
        <v>494</v>
      </c>
      <c r="D239" s="84">
        <v>7.7725</v>
      </c>
      <c r="E239" s="34" t="s">
        <v>27</v>
      </c>
      <c r="F239" s="84" t="s">
        <v>31</v>
      </c>
      <c r="G239" s="68" t="s">
        <v>1022</v>
      </c>
      <c r="I239" s="85">
        <v>0.36020000000000002</v>
      </c>
      <c r="J239" s="34" t="s">
        <v>27</v>
      </c>
      <c r="K239" s="81" t="s">
        <v>29</v>
      </c>
      <c r="L239" s="35"/>
      <c r="M239" s="81">
        <v>9.9562000000000008</v>
      </c>
      <c r="N239" s="34" t="s">
        <v>28</v>
      </c>
      <c r="O239" s="81" t="s">
        <v>29</v>
      </c>
      <c r="P239" s="10" t="s">
        <v>977</v>
      </c>
      <c r="R239" s="87">
        <v>36.273499999999999</v>
      </c>
      <c r="S239" s="34" t="s">
        <v>27</v>
      </c>
      <c r="T239" s="81" t="s">
        <v>29</v>
      </c>
      <c r="U239" s="10" t="s">
        <v>992</v>
      </c>
      <c r="W239" s="71">
        <v>95</v>
      </c>
      <c r="X239" s="36"/>
      <c r="Y239" s="10" t="s">
        <v>1121</v>
      </c>
      <c r="AA239" s="87">
        <v>15.916499999999999</v>
      </c>
      <c r="AB239" s="34" t="s">
        <v>28</v>
      </c>
      <c r="AC239" s="10" t="s">
        <v>1054</v>
      </c>
      <c r="AE239" s="34" t="s">
        <v>32</v>
      </c>
      <c r="AF239" s="36"/>
      <c r="AG239" s="34" t="s">
        <v>32</v>
      </c>
      <c r="AH239" s="36"/>
      <c r="AI239" s="34" t="s">
        <v>32</v>
      </c>
      <c r="AJ239" s="36"/>
      <c r="AK239" s="10" t="s">
        <v>33</v>
      </c>
      <c r="AL239" s="38"/>
      <c r="AM239" s="34">
        <v>0.36558773677658002</v>
      </c>
      <c r="AO239" s="81">
        <v>2.3166666666666669</v>
      </c>
      <c r="AP239" s="36"/>
      <c r="AQ239" s="81">
        <v>11.2</v>
      </c>
      <c r="AR239" s="36"/>
      <c r="AS239" s="81">
        <v>4.25</v>
      </c>
      <c r="AT239" s="36"/>
      <c r="AU239" s="81">
        <v>15.716666666666667</v>
      </c>
      <c r="AW239" s="81">
        <v>5.2083333333333339</v>
      </c>
      <c r="AX239" s="46"/>
      <c r="AY239" s="81">
        <v>94.791666666666657</v>
      </c>
      <c r="AZ239" s="36"/>
      <c r="BA239" s="86">
        <v>5700</v>
      </c>
    </row>
    <row r="240" spans="1:53" ht="15.75" customHeight="1" x14ac:dyDescent="0.2">
      <c r="A240" s="7" t="s">
        <v>495</v>
      </c>
      <c r="B240" s="7" t="s">
        <v>496</v>
      </c>
      <c r="D240" s="81">
        <v>9.2161000000000008</v>
      </c>
      <c r="E240" s="34" t="s">
        <v>30</v>
      </c>
      <c r="F240" s="81" t="s">
        <v>29</v>
      </c>
      <c r="G240" s="68" t="s">
        <v>1003</v>
      </c>
      <c r="I240" s="82">
        <v>0.3659</v>
      </c>
      <c r="J240" s="34" t="s">
        <v>28</v>
      </c>
      <c r="K240" s="81" t="s">
        <v>29</v>
      </c>
      <c r="L240" s="35"/>
      <c r="M240" s="87">
        <v>20.353100000000001</v>
      </c>
      <c r="N240" s="34" t="s">
        <v>30</v>
      </c>
      <c r="O240" s="87" t="s">
        <v>976</v>
      </c>
      <c r="P240" s="10" t="s">
        <v>1171</v>
      </c>
      <c r="R240" s="81">
        <v>22.091100000000001</v>
      </c>
      <c r="S240" s="34" t="s">
        <v>27</v>
      </c>
      <c r="T240" s="81" t="s">
        <v>29</v>
      </c>
      <c r="U240" s="10" t="s">
        <v>1079</v>
      </c>
      <c r="W240" s="71">
        <v>227</v>
      </c>
      <c r="X240" s="36"/>
      <c r="Y240" s="10" t="s">
        <v>1182</v>
      </c>
      <c r="AA240" s="81">
        <v>10.5198</v>
      </c>
      <c r="AB240" s="34" t="s">
        <v>30</v>
      </c>
      <c r="AC240" s="10" t="s">
        <v>1055</v>
      </c>
      <c r="AE240" s="34" t="s">
        <v>32</v>
      </c>
      <c r="AF240" s="36"/>
      <c r="AG240" s="34" t="s">
        <v>32</v>
      </c>
      <c r="AH240" s="36"/>
      <c r="AI240" s="34" t="s">
        <v>32</v>
      </c>
      <c r="AJ240" s="36"/>
      <c r="AK240" s="10" t="s">
        <v>33</v>
      </c>
      <c r="AL240" s="38"/>
      <c r="AM240" s="34">
        <v>1.07565409123008</v>
      </c>
      <c r="AO240" s="87">
        <v>2.6166666666666667</v>
      </c>
      <c r="AP240" s="36"/>
      <c r="AQ240" s="81">
        <v>11.2</v>
      </c>
      <c r="AR240" s="36"/>
      <c r="AS240" s="34" t="s">
        <v>32</v>
      </c>
      <c r="AT240" s="36"/>
      <c r="AU240" s="34" t="s">
        <v>32</v>
      </c>
      <c r="AW240" s="87">
        <v>4.3478260869565215</v>
      </c>
      <c r="AX240" s="46"/>
      <c r="AY240" s="87">
        <v>95.652173913043484</v>
      </c>
      <c r="AZ240" s="36"/>
      <c r="BA240" s="83">
        <v>8500</v>
      </c>
    </row>
    <row r="241" spans="1:53" ht="15.75" customHeight="1" x14ac:dyDescent="0.2">
      <c r="A241" s="7" t="s">
        <v>497</v>
      </c>
      <c r="B241" s="7" t="s">
        <v>498</v>
      </c>
      <c r="D241" s="81">
        <v>9.0776000000000003</v>
      </c>
      <c r="E241" s="34" t="s">
        <v>28</v>
      </c>
      <c r="F241" s="87" t="s">
        <v>976</v>
      </c>
      <c r="G241" s="68" t="s">
        <v>983</v>
      </c>
      <c r="I241" s="85">
        <v>0.27218999999999999</v>
      </c>
      <c r="J241" s="34" t="s">
        <v>30</v>
      </c>
      <c r="K241" s="81" t="s">
        <v>29</v>
      </c>
      <c r="L241" s="35"/>
      <c r="M241" s="81">
        <v>9.7309000000000001</v>
      </c>
      <c r="N241" s="34" t="s">
        <v>28</v>
      </c>
      <c r="O241" s="87" t="s">
        <v>976</v>
      </c>
      <c r="P241" s="10" t="s">
        <v>1049</v>
      </c>
      <c r="R241" s="81">
        <v>27.0763</v>
      </c>
      <c r="S241" s="34" t="s">
        <v>28</v>
      </c>
      <c r="T241" s="81" t="s">
        <v>29</v>
      </c>
      <c r="U241" s="10" t="s">
        <v>1022</v>
      </c>
      <c r="W241" s="71">
        <v>122</v>
      </c>
      <c r="X241" s="36"/>
      <c r="Y241" s="10" t="s">
        <v>1007</v>
      </c>
      <c r="AA241" s="87">
        <v>23.013999999999999</v>
      </c>
      <c r="AB241" s="34" t="s">
        <v>27</v>
      </c>
      <c r="AC241" s="10" t="s">
        <v>1030</v>
      </c>
      <c r="AE241" s="81">
        <v>80.5</v>
      </c>
      <c r="AF241" s="36"/>
      <c r="AG241" s="81">
        <v>75.7</v>
      </c>
      <c r="AH241" s="36"/>
      <c r="AI241" s="81">
        <v>73.900000000000006</v>
      </c>
      <c r="AJ241" s="36"/>
      <c r="AK241" s="10" t="s">
        <v>33</v>
      </c>
      <c r="AL241" s="38"/>
      <c r="AM241" s="34">
        <v>0.67282989442520003</v>
      </c>
      <c r="AO241" s="84">
        <v>2.0166666666666666</v>
      </c>
      <c r="AP241" s="36"/>
      <c r="AQ241" s="84">
        <v>9.9833333333333325</v>
      </c>
      <c r="AR241" s="36"/>
      <c r="AS241" s="87">
        <v>4.8499999999999996</v>
      </c>
      <c r="AT241" s="36"/>
      <c r="AU241" s="81">
        <v>17.3</v>
      </c>
      <c r="AW241" s="81">
        <v>8.3769633507853403</v>
      </c>
      <c r="AX241" s="46"/>
      <c r="AY241" s="81">
        <v>91.623036649214669</v>
      </c>
      <c r="AZ241" s="36"/>
      <c r="BA241" s="86">
        <v>5400</v>
      </c>
    </row>
    <row r="242" spans="1:53" ht="15.75" customHeight="1" x14ac:dyDescent="0.2">
      <c r="A242" s="7" t="s">
        <v>499</v>
      </c>
      <c r="B242" s="7" t="s">
        <v>500</v>
      </c>
      <c r="D242" s="81">
        <v>8.7628000000000004</v>
      </c>
      <c r="E242" s="34" t="s">
        <v>28</v>
      </c>
      <c r="F242" s="81" t="s">
        <v>29</v>
      </c>
      <c r="G242" s="68" t="s">
        <v>1018</v>
      </c>
      <c r="I242" s="85">
        <v>0.16227</v>
      </c>
      <c r="J242" s="34" t="s">
        <v>30</v>
      </c>
      <c r="K242" s="81" t="s">
        <v>29</v>
      </c>
      <c r="L242" s="35"/>
      <c r="M242" s="84">
        <v>5.3865999999999996</v>
      </c>
      <c r="N242" s="34" t="s">
        <v>27</v>
      </c>
      <c r="O242" s="81" t="s">
        <v>29</v>
      </c>
      <c r="P242" s="10" t="s">
        <v>977</v>
      </c>
      <c r="R242" s="81">
        <v>29.105499999999999</v>
      </c>
      <c r="S242" s="34" t="s">
        <v>27</v>
      </c>
      <c r="T242" s="81" t="s">
        <v>29</v>
      </c>
      <c r="U242" s="10" t="s">
        <v>984</v>
      </c>
      <c r="W242" s="39">
        <v>20</v>
      </c>
      <c r="X242" s="36"/>
      <c r="Y242" s="10" t="s">
        <v>1007</v>
      </c>
      <c r="AA242" s="87">
        <v>19.369199999999999</v>
      </c>
      <c r="AB242" s="34" t="s">
        <v>27</v>
      </c>
      <c r="AC242" s="10" t="s">
        <v>148</v>
      </c>
      <c r="AE242" s="81">
        <v>83.4</v>
      </c>
      <c r="AF242" s="36"/>
      <c r="AG242" s="81">
        <v>82.4</v>
      </c>
      <c r="AH242" s="36"/>
      <c r="AI242" s="81">
        <v>76.2</v>
      </c>
      <c r="AJ242" s="36"/>
      <c r="AK242" s="10" t="s">
        <v>33</v>
      </c>
      <c r="AL242" s="38"/>
      <c r="AM242" s="34">
        <v>0.63472355563717997</v>
      </c>
      <c r="AO242" s="81">
        <v>2.5499999999999998</v>
      </c>
      <c r="AP242" s="36"/>
      <c r="AQ242" s="84">
        <v>10.033333333333333</v>
      </c>
      <c r="AR242" s="36"/>
      <c r="AS242" s="87">
        <v>4.6333333333333337</v>
      </c>
      <c r="AT242" s="36"/>
      <c r="AU242" s="84">
        <v>14.7</v>
      </c>
      <c r="AW242" s="87">
        <v>1.6233766233766231</v>
      </c>
      <c r="AX242" s="46"/>
      <c r="AY242" s="87">
        <v>98.376623376623371</v>
      </c>
      <c r="AZ242" s="36"/>
      <c r="BA242" s="86">
        <v>5600</v>
      </c>
    </row>
    <row r="243" spans="1:53" ht="15.75" customHeight="1" x14ac:dyDescent="0.2">
      <c r="A243" s="7" t="s">
        <v>501</v>
      </c>
      <c r="B243" s="7" t="s">
        <v>502</v>
      </c>
      <c r="D243" s="87">
        <v>13.333299999999999</v>
      </c>
      <c r="E243" s="34" t="s">
        <v>28</v>
      </c>
      <c r="F243" s="87" t="s">
        <v>976</v>
      </c>
      <c r="G243" s="68" t="s">
        <v>1018</v>
      </c>
      <c r="I243" s="88">
        <v>0.90334000000000003</v>
      </c>
      <c r="J243" s="34" t="s">
        <v>28</v>
      </c>
      <c r="K243" s="87" t="s">
        <v>976</v>
      </c>
      <c r="L243" s="35"/>
      <c r="M243" s="81">
        <v>10.009</v>
      </c>
      <c r="N243" s="34" t="s">
        <v>28</v>
      </c>
      <c r="O243" s="87" t="s">
        <v>976</v>
      </c>
      <c r="P243" s="10" t="s">
        <v>985</v>
      </c>
      <c r="R243" s="81">
        <v>24.3902</v>
      </c>
      <c r="S243" s="34" t="s">
        <v>27</v>
      </c>
      <c r="T243" s="81" t="s">
        <v>29</v>
      </c>
      <c r="U243" s="10" t="s">
        <v>1029</v>
      </c>
      <c r="W243" s="39">
        <v>280</v>
      </c>
      <c r="X243" s="36"/>
      <c r="Y243" s="10" t="s">
        <v>1078</v>
      </c>
      <c r="AA243" s="81">
        <v>8.4556000000000004</v>
      </c>
      <c r="AB243" s="34" t="s">
        <v>28</v>
      </c>
      <c r="AC243" s="10" t="s">
        <v>1001</v>
      </c>
      <c r="AE243" s="34" t="s">
        <v>32</v>
      </c>
      <c r="AF243" s="36"/>
      <c r="AG243" s="34" t="s">
        <v>32</v>
      </c>
      <c r="AH243" s="36"/>
      <c r="AI243" s="34" t="s">
        <v>32</v>
      </c>
      <c r="AJ243" s="36"/>
      <c r="AK243" s="10" t="s">
        <v>33</v>
      </c>
      <c r="AL243" s="38"/>
      <c r="AM243" s="34">
        <v>1.37288220277316</v>
      </c>
      <c r="AO243" s="87">
        <v>2.8666666666666667</v>
      </c>
      <c r="AP243" s="36"/>
      <c r="AQ243" s="87">
        <v>14.666666666666666</v>
      </c>
      <c r="AR243" s="36"/>
      <c r="AS243" s="84">
        <v>4.1166666666666663</v>
      </c>
      <c r="AT243" s="36"/>
      <c r="AU243" s="87">
        <v>20.933333333333334</v>
      </c>
      <c r="AW243" s="81">
        <v>5.485232067510549</v>
      </c>
      <c r="AX243" s="46"/>
      <c r="AY243" s="81">
        <v>94.514767932489448</v>
      </c>
      <c r="AZ243" s="36"/>
      <c r="BA243" s="83">
        <v>9100</v>
      </c>
    </row>
    <row r="244" spans="1:53" ht="15.75" customHeight="1" x14ac:dyDescent="0.2">
      <c r="A244" s="7" t="s">
        <v>503</v>
      </c>
      <c r="B244" s="7" t="s">
        <v>504</v>
      </c>
      <c r="D244" s="84">
        <v>8.7270000000000003</v>
      </c>
      <c r="E244" s="34" t="s">
        <v>28</v>
      </c>
      <c r="F244" s="84" t="s">
        <v>31</v>
      </c>
      <c r="G244" s="68" t="s">
        <v>999</v>
      </c>
      <c r="I244" s="82">
        <v>0.41474</v>
      </c>
      <c r="J244" s="34" t="s">
        <v>27</v>
      </c>
      <c r="K244" s="81" t="s">
        <v>29</v>
      </c>
      <c r="L244" s="35"/>
      <c r="M244" s="81">
        <v>9.9011999999999993</v>
      </c>
      <c r="N244" s="34" t="s">
        <v>28</v>
      </c>
      <c r="O244" s="81" t="s">
        <v>29</v>
      </c>
      <c r="P244" s="10" t="s">
        <v>1007</v>
      </c>
      <c r="R244" s="87">
        <v>34.4876</v>
      </c>
      <c r="S244" s="34" t="s">
        <v>27</v>
      </c>
      <c r="T244" s="81" t="s">
        <v>29</v>
      </c>
      <c r="U244" s="10" t="s">
        <v>1085</v>
      </c>
      <c r="W244" s="71">
        <v>151</v>
      </c>
      <c r="X244" s="36"/>
      <c r="Y244" s="10" t="s">
        <v>1125</v>
      </c>
      <c r="AA244" s="81">
        <v>10.4153</v>
      </c>
      <c r="AB244" s="34" t="s">
        <v>27</v>
      </c>
      <c r="AC244" s="10" t="s">
        <v>148</v>
      </c>
      <c r="AE244" s="34" t="s">
        <v>32</v>
      </c>
      <c r="AF244" s="36"/>
      <c r="AG244" s="34" t="s">
        <v>32</v>
      </c>
      <c r="AH244" s="36"/>
      <c r="AI244" s="34" t="s">
        <v>32</v>
      </c>
      <c r="AJ244" s="36"/>
      <c r="AK244" s="10" t="s">
        <v>33</v>
      </c>
      <c r="AL244" s="38"/>
      <c r="AM244" s="34">
        <v>0.99357096165983005</v>
      </c>
      <c r="AO244" s="81">
        <v>2.2666666666666666</v>
      </c>
      <c r="AP244" s="36"/>
      <c r="AQ244" s="81">
        <v>12.583333333333334</v>
      </c>
      <c r="AR244" s="36"/>
      <c r="AS244" s="81">
        <v>4.166666666666667</v>
      </c>
      <c r="AT244" s="36"/>
      <c r="AU244" s="84">
        <v>13.616666666666667</v>
      </c>
      <c r="AW244" s="87">
        <v>3.3707865168539324</v>
      </c>
      <c r="AX244" s="46"/>
      <c r="AY244" s="87">
        <v>96.629213483146074</v>
      </c>
      <c r="AZ244" s="36"/>
      <c r="BA244" s="86">
        <v>7100</v>
      </c>
    </row>
    <row r="245" spans="1:53" ht="15.75" customHeight="1" x14ac:dyDescent="0.2">
      <c r="A245" s="7" t="s">
        <v>505</v>
      </c>
      <c r="B245" s="7" t="s">
        <v>506</v>
      </c>
      <c r="D245" s="87">
        <v>12.019600000000001</v>
      </c>
      <c r="E245" s="34" t="s">
        <v>28</v>
      </c>
      <c r="F245" s="87" t="s">
        <v>976</v>
      </c>
      <c r="G245" s="68" t="s">
        <v>1137</v>
      </c>
      <c r="I245" s="85">
        <v>0.26769999999999999</v>
      </c>
      <c r="J245" s="34" t="s">
        <v>27</v>
      </c>
      <c r="K245" s="84" t="s">
        <v>31</v>
      </c>
      <c r="L245" s="35"/>
      <c r="M245" s="81">
        <v>7.2679999999999998</v>
      </c>
      <c r="N245" s="34" t="s">
        <v>28</v>
      </c>
      <c r="O245" s="81" t="s">
        <v>29</v>
      </c>
      <c r="P245" s="10" t="s">
        <v>1019</v>
      </c>
      <c r="R245" s="81">
        <v>25.110099999999999</v>
      </c>
      <c r="S245" s="34" t="s">
        <v>30</v>
      </c>
      <c r="T245" s="81" t="s">
        <v>29</v>
      </c>
      <c r="U245" s="10" t="s">
        <v>986</v>
      </c>
      <c r="W245" s="71">
        <v>149</v>
      </c>
      <c r="X245" s="36"/>
      <c r="Y245" s="10" t="s">
        <v>1130</v>
      </c>
      <c r="AA245" s="84">
        <v>7.4287000000000001</v>
      </c>
      <c r="AB245" s="34" t="s">
        <v>30</v>
      </c>
      <c r="AC245" s="10" t="s">
        <v>1005</v>
      </c>
      <c r="AE245" s="34" t="s">
        <v>32</v>
      </c>
      <c r="AF245" s="36"/>
      <c r="AG245" s="34" t="s">
        <v>32</v>
      </c>
      <c r="AH245" s="36"/>
      <c r="AI245" s="34" t="s">
        <v>32</v>
      </c>
      <c r="AJ245" s="36"/>
      <c r="AK245" s="10" t="s">
        <v>33</v>
      </c>
      <c r="AL245" s="38"/>
      <c r="AM245" s="34">
        <v>1.03081360814624</v>
      </c>
      <c r="AO245" s="81">
        <v>2.5333333333333332</v>
      </c>
      <c r="AP245" s="36"/>
      <c r="AQ245" s="81">
        <v>12.7</v>
      </c>
      <c r="AR245" s="36"/>
      <c r="AS245" s="84">
        <v>4.1166666666666663</v>
      </c>
      <c r="AT245" s="36"/>
      <c r="AU245" s="81">
        <v>17.7</v>
      </c>
      <c r="AW245" s="87">
        <v>4.7368421052631584</v>
      </c>
      <c r="AX245" s="46"/>
      <c r="AY245" s="87">
        <v>95.263157894736835</v>
      </c>
      <c r="AZ245" s="36"/>
      <c r="BA245" s="83">
        <v>10200</v>
      </c>
    </row>
    <row r="246" spans="1:53" ht="15.75" customHeight="1" x14ac:dyDescent="0.2">
      <c r="A246" s="7" t="s">
        <v>507</v>
      </c>
      <c r="B246" s="7" t="s">
        <v>508</v>
      </c>
      <c r="D246" s="81">
        <v>10.0875</v>
      </c>
      <c r="E246" s="34" t="s">
        <v>28</v>
      </c>
      <c r="F246" s="87" t="s">
        <v>976</v>
      </c>
      <c r="G246" s="68" t="s">
        <v>977</v>
      </c>
      <c r="I246" s="85">
        <v>0.29227999999999998</v>
      </c>
      <c r="J246" s="34" t="s">
        <v>28</v>
      </c>
      <c r="K246" s="81" t="s">
        <v>29</v>
      </c>
      <c r="L246" s="35"/>
      <c r="M246" s="81">
        <v>7.3705999999999996</v>
      </c>
      <c r="N246" s="34" t="s">
        <v>28</v>
      </c>
      <c r="O246" s="81" t="s">
        <v>29</v>
      </c>
      <c r="P246" s="10" t="s">
        <v>1022</v>
      </c>
      <c r="R246" s="81">
        <v>24.477900000000002</v>
      </c>
      <c r="S246" s="34" t="s">
        <v>28</v>
      </c>
      <c r="T246" s="84" t="s">
        <v>31</v>
      </c>
      <c r="U246" s="10" t="s">
        <v>1009</v>
      </c>
      <c r="W246" s="71">
        <v>103</v>
      </c>
      <c r="X246" s="36"/>
      <c r="Y246" s="10" t="s">
        <v>1106</v>
      </c>
      <c r="AA246" s="84">
        <v>5.5025000000000004</v>
      </c>
      <c r="AB246" s="34" t="s">
        <v>28</v>
      </c>
      <c r="AC246" s="10" t="s">
        <v>993</v>
      </c>
      <c r="AE246" s="81">
        <v>83.2</v>
      </c>
      <c r="AF246" s="36"/>
      <c r="AG246" s="84">
        <v>87.3</v>
      </c>
      <c r="AH246" s="36"/>
      <c r="AI246" s="84">
        <v>91.5</v>
      </c>
      <c r="AJ246" s="36"/>
      <c r="AK246" s="10" t="s">
        <v>33</v>
      </c>
      <c r="AL246" s="38"/>
      <c r="AM246" s="34">
        <v>0.22081253646384</v>
      </c>
      <c r="AO246" s="84">
        <v>2.0499999999999998</v>
      </c>
      <c r="AP246" s="36"/>
      <c r="AQ246" s="81">
        <v>11.5</v>
      </c>
      <c r="AR246" s="36"/>
      <c r="AS246" s="81">
        <v>4.333333333333333</v>
      </c>
      <c r="AT246" s="36"/>
      <c r="AU246" s="81">
        <v>15.15</v>
      </c>
      <c r="AW246" s="84">
        <v>11.320754716981133</v>
      </c>
      <c r="AX246" s="46"/>
      <c r="AY246" s="84">
        <v>88.679245283018872</v>
      </c>
      <c r="AZ246" s="36"/>
      <c r="BA246" s="86">
        <v>7000</v>
      </c>
    </row>
    <row r="247" spans="1:53" ht="15.75" customHeight="1" x14ac:dyDescent="0.2">
      <c r="A247" s="7" t="s">
        <v>509</v>
      </c>
      <c r="B247" s="7" t="s">
        <v>510</v>
      </c>
      <c r="D247" s="84">
        <v>8.4842999999999993</v>
      </c>
      <c r="E247" s="34" t="s">
        <v>30</v>
      </c>
      <c r="F247" s="87" t="s">
        <v>976</v>
      </c>
      <c r="G247" s="68" t="s">
        <v>995</v>
      </c>
      <c r="I247" s="85">
        <v>0.18021999999999999</v>
      </c>
      <c r="J247" s="34" t="s">
        <v>27</v>
      </c>
      <c r="K247" s="84" t="s">
        <v>31</v>
      </c>
      <c r="L247" s="35"/>
      <c r="M247" s="87">
        <v>11.2638</v>
      </c>
      <c r="N247" s="34" t="s">
        <v>27</v>
      </c>
      <c r="O247" s="81" t="s">
        <v>29</v>
      </c>
      <c r="P247" s="10" t="s">
        <v>996</v>
      </c>
      <c r="R247" s="81">
        <v>30.402000000000001</v>
      </c>
      <c r="S247" s="34" t="s">
        <v>27</v>
      </c>
      <c r="T247" s="81" t="s">
        <v>29</v>
      </c>
      <c r="U247" s="10" t="s">
        <v>1088</v>
      </c>
      <c r="W247" s="71">
        <v>82</v>
      </c>
      <c r="X247" s="36"/>
      <c r="Y247" s="10" t="s">
        <v>1132</v>
      </c>
      <c r="AA247" s="87">
        <v>47.308399999999999</v>
      </c>
      <c r="AB247" s="34" t="s">
        <v>28</v>
      </c>
      <c r="AC247" s="10" t="s">
        <v>1208</v>
      </c>
      <c r="AE247" s="87">
        <v>60.3</v>
      </c>
      <c r="AF247" s="36"/>
      <c r="AG247" s="87">
        <v>65</v>
      </c>
      <c r="AH247" s="36"/>
      <c r="AI247" s="87">
        <v>64.900000000000006</v>
      </c>
      <c r="AJ247" s="36"/>
      <c r="AK247" s="10" t="s">
        <v>33</v>
      </c>
      <c r="AL247" s="38"/>
      <c r="AM247" s="34">
        <v>1.0358951897025599</v>
      </c>
      <c r="AO247" s="81">
        <v>2.1333333333333333</v>
      </c>
      <c r="AP247" s="36"/>
      <c r="AQ247" s="84">
        <v>9.7333333333333325</v>
      </c>
      <c r="AR247" s="36"/>
      <c r="AS247" s="87">
        <v>4.6166666666666663</v>
      </c>
      <c r="AT247" s="36"/>
      <c r="AU247" s="81">
        <v>15.85</v>
      </c>
      <c r="AW247" s="84">
        <v>10.78838174273859</v>
      </c>
      <c r="AX247" s="46"/>
      <c r="AY247" s="84">
        <v>89.211618257261421</v>
      </c>
      <c r="AZ247" s="36"/>
      <c r="BA247" s="86">
        <v>6000</v>
      </c>
    </row>
    <row r="248" spans="1:53" ht="15.75" customHeight="1" x14ac:dyDescent="0.2">
      <c r="A248" s="7" t="s">
        <v>511</v>
      </c>
      <c r="B248" s="7" t="s">
        <v>512</v>
      </c>
      <c r="D248" s="84">
        <v>8.3109000000000002</v>
      </c>
      <c r="E248" s="34" t="s">
        <v>28</v>
      </c>
      <c r="F248" s="87" t="s">
        <v>976</v>
      </c>
      <c r="G248" s="68" t="s">
        <v>995</v>
      </c>
      <c r="I248" s="85">
        <v>0.28991</v>
      </c>
      <c r="J248" s="34" t="s">
        <v>30</v>
      </c>
      <c r="K248" s="81" t="s">
        <v>29</v>
      </c>
      <c r="L248" s="35"/>
      <c r="M248" s="87">
        <v>10.5335</v>
      </c>
      <c r="N248" s="34" t="s">
        <v>28</v>
      </c>
      <c r="O248" s="81" t="s">
        <v>29</v>
      </c>
      <c r="P248" s="10" t="s">
        <v>1015</v>
      </c>
      <c r="R248" s="81">
        <v>28.100200000000001</v>
      </c>
      <c r="S248" s="34" t="s">
        <v>27</v>
      </c>
      <c r="T248" s="81" t="s">
        <v>29</v>
      </c>
      <c r="U248" s="10" t="s">
        <v>1075</v>
      </c>
      <c r="W248" s="71">
        <v>105</v>
      </c>
      <c r="X248" s="36"/>
      <c r="Y248" s="10" t="s">
        <v>1006</v>
      </c>
      <c r="AA248" s="87">
        <v>45.130499999999998</v>
      </c>
      <c r="AB248" s="34" t="s">
        <v>28</v>
      </c>
      <c r="AC248" s="10" t="s">
        <v>1209</v>
      </c>
      <c r="AE248" s="87">
        <v>68.2</v>
      </c>
      <c r="AF248" s="36"/>
      <c r="AG248" s="87">
        <v>63.9</v>
      </c>
      <c r="AH248" s="36"/>
      <c r="AI248" s="87">
        <v>68.099999999999994</v>
      </c>
      <c r="AJ248" s="36"/>
      <c r="AK248" s="10" t="s">
        <v>33</v>
      </c>
      <c r="AL248" s="38"/>
      <c r="AM248" s="34">
        <v>0.69907955353679996</v>
      </c>
      <c r="AO248" s="81">
        <v>2.2999999999999998</v>
      </c>
      <c r="AP248" s="36"/>
      <c r="AQ248" s="81">
        <v>13.116666666666667</v>
      </c>
      <c r="AR248" s="36"/>
      <c r="AS248" s="87">
        <v>4.75</v>
      </c>
      <c r="AT248" s="36"/>
      <c r="AU248" s="81">
        <v>15.783333333333333</v>
      </c>
      <c r="AW248" s="84">
        <v>10.78838174273859</v>
      </c>
      <c r="AX248" s="46"/>
      <c r="AY248" s="84">
        <v>89.211618257261421</v>
      </c>
      <c r="AZ248" s="36"/>
      <c r="BA248" s="86">
        <v>6500</v>
      </c>
    </row>
    <row r="249" spans="1:53" ht="15.75" customHeight="1" x14ac:dyDescent="0.2">
      <c r="A249" s="7" t="s">
        <v>513</v>
      </c>
      <c r="B249" s="7" t="s">
        <v>514</v>
      </c>
      <c r="D249" s="84">
        <v>6.0330000000000004</v>
      </c>
      <c r="E249" s="34" t="s">
        <v>28</v>
      </c>
      <c r="F249" s="84" t="s">
        <v>31</v>
      </c>
      <c r="G249" s="68" t="s">
        <v>1022</v>
      </c>
      <c r="I249" s="85">
        <v>0.33914</v>
      </c>
      <c r="J249" s="34" t="s">
        <v>28</v>
      </c>
      <c r="K249" s="87" t="s">
        <v>976</v>
      </c>
      <c r="L249" s="35"/>
      <c r="M249" s="81">
        <v>8.4139999999999997</v>
      </c>
      <c r="N249" s="34" t="s">
        <v>28</v>
      </c>
      <c r="O249" s="84" t="s">
        <v>31</v>
      </c>
      <c r="P249" s="10" t="s">
        <v>148</v>
      </c>
      <c r="R249" s="87">
        <v>41.727899999999998</v>
      </c>
      <c r="S249" s="34" t="s">
        <v>28</v>
      </c>
      <c r="T249" s="81" t="s">
        <v>29</v>
      </c>
      <c r="U249" s="10" t="s">
        <v>990</v>
      </c>
      <c r="W249" s="39">
        <v>27</v>
      </c>
      <c r="X249" s="36"/>
      <c r="Y249" s="10" t="s">
        <v>1013</v>
      </c>
      <c r="AA249" s="84">
        <v>6.8851000000000004</v>
      </c>
      <c r="AB249" s="34" t="s">
        <v>27</v>
      </c>
      <c r="AC249" s="10" t="s">
        <v>1098</v>
      </c>
      <c r="AE249" s="34" t="s">
        <v>32</v>
      </c>
      <c r="AF249" s="36"/>
      <c r="AG249" s="34" t="s">
        <v>32</v>
      </c>
      <c r="AH249" s="36"/>
      <c r="AI249" s="34" t="s">
        <v>32</v>
      </c>
      <c r="AJ249" s="36"/>
      <c r="AK249" s="10" t="s">
        <v>33</v>
      </c>
      <c r="AL249" s="38"/>
      <c r="AM249" s="34">
        <v>0.63538197559966003</v>
      </c>
      <c r="AO249" s="81">
        <v>2.3666666666666667</v>
      </c>
      <c r="AP249" s="36"/>
      <c r="AQ249" s="84">
        <v>10.283333333333333</v>
      </c>
      <c r="AR249" s="36"/>
      <c r="AS249" s="34" t="s">
        <v>32</v>
      </c>
      <c r="AT249" s="36"/>
      <c r="AU249" s="34" t="s">
        <v>32</v>
      </c>
      <c r="AW249" s="81">
        <v>7.4935400516795871</v>
      </c>
      <c r="AX249" s="46"/>
      <c r="AY249" s="81">
        <v>92.506459948320412</v>
      </c>
      <c r="AZ249" s="36"/>
      <c r="BA249" s="86">
        <v>4500</v>
      </c>
    </row>
    <row r="250" spans="1:53" ht="15.75" customHeight="1" x14ac:dyDescent="0.2">
      <c r="A250" s="7" t="s">
        <v>515</v>
      </c>
      <c r="B250" s="7" t="s">
        <v>516</v>
      </c>
      <c r="D250" s="81">
        <v>11.1401</v>
      </c>
      <c r="E250" s="34" t="s">
        <v>28</v>
      </c>
      <c r="F250" s="81" t="s">
        <v>29</v>
      </c>
      <c r="G250" s="68" t="s">
        <v>1075</v>
      </c>
      <c r="I250" s="82">
        <v>0.52880000000000005</v>
      </c>
      <c r="J250" s="34" t="s">
        <v>27</v>
      </c>
      <c r="K250" s="84" t="s">
        <v>31</v>
      </c>
      <c r="L250" s="35"/>
      <c r="M250" s="81">
        <v>8.3551000000000002</v>
      </c>
      <c r="N250" s="34" t="s">
        <v>30</v>
      </c>
      <c r="O250" s="84" t="s">
        <v>31</v>
      </c>
      <c r="P250" s="10" t="s">
        <v>983</v>
      </c>
      <c r="R250" s="81">
        <v>21.363600000000002</v>
      </c>
      <c r="S250" s="34" t="s">
        <v>27</v>
      </c>
      <c r="T250" s="81" t="s">
        <v>29</v>
      </c>
      <c r="U250" s="10" t="s">
        <v>1094</v>
      </c>
      <c r="W250" s="71">
        <v>193</v>
      </c>
      <c r="X250" s="36"/>
      <c r="Y250" s="10" t="s">
        <v>1125</v>
      </c>
      <c r="AA250" s="84">
        <v>6.1342999999999996</v>
      </c>
      <c r="AB250" s="34" t="s">
        <v>28</v>
      </c>
      <c r="AC250" s="10" t="s">
        <v>1041</v>
      </c>
      <c r="AE250" s="81">
        <v>82.6</v>
      </c>
      <c r="AF250" s="36"/>
      <c r="AG250" s="81">
        <v>82.6</v>
      </c>
      <c r="AH250" s="36"/>
      <c r="AI250" s="81">
        <v>73.2</v>
      </c>
      <c r="AJ250" s="36"/>
      <c r="AK250" s="10" t="s">
        <v>33</v>
      </c>
      <c r="AL250" s="38"/>
      <c r="AM250" s="34">
        <v>2.01113416754756</v>
      </c>
      <c r="AO250" s="87">
        <v>2.7666666666666666</v>
      </c>
      <c r="AP250" s="36"/>
      <c r="AQ250" s="87">
        <v>16</v>
      </c>
      <c r="AR250" s="36"/>
      <c r="AS250" s="81">
        <v>4.3666666666666663</v>
      </c>
      <c r="AT250" s="36"/>
      <c r="AU250" s="87">
        <v>26</v>
      </c>
      <c r="AW250" s="81">
        <v>7.7720207253886011</v>
      </c>
      <c r="AX250" s="46"/>
      <c r="AY250" s="81">
        <v>92.2279792746114</v>
      </c>
      <c r="AZ250" s="36"/>
      <c r="BA250" s="89">
        <v>11600</v>
      </c>
    </row>
    <row r="251" spans="1:53" ht="15.75" customHeight="1" x14ac:dyDescent="0.2">
      <c r="A251" s="7" t="s">
        <v>517</v>
      </c>
      <c r="B251" s="7" t="s">
        <v>518</v>
      </c>
      <c r="D251" s="81">
        <v>9.1829000000000001</v>
      </c>
      <c r="E251" s="34" t="s">
        <v>27</v>
      </c>
      <c r="F251" s="84" t="s">
        <v>31</v>
      </c>
      <c r="G251" s="68" t="s">
        <v>984</v>
      </c>
      <c r="I251" s="88">
        <v>0.71323000000000003</v>
      </c>
      <c r="J251" s="34" t="s">
        <v>30</v>
      </c>
      <c r="K251" s="87" t="s">
        <v>976</v>
      </c>
      <c r="L251" s="35"/>
      <c r="M251" s="81">
        <v>8.3359000000000005</v>
      </c>
      <c r="N251" s="34" t="s">
        <v>28</v>
      </c>
      <c r="O251" s="87" t="s">
        <v>976</v>
      </c>
      <c r="P251" s="10" t="s">
        <v>985</v>
      </c>
      <c r="R251" s="84">
        <v>19.391100000000002</v>
      </c>
      <c r="S251" s="34" t="s">
        <v>28</v>
      </c>
      <c r="T251" s="81" t="s">
        <v>29</v>
      </c>
      <c r="U251" s="10" t="s">
        <v>980</v>
      </c>
      <c r="W251" s="71">
        <v>128</v>
      </c>
      <c r="X251" s="36"/>
      <c r="Y251" s="10" t="s">
        <v>1007</v>
      </c>
      <c r="AA251" s="84">
        <v>6.3747999999999996</v>
      </c>
      <c r="AB251" s="34" t="s">
        <v>27</v>
      </c>
      <c r="AC251" s="10" t="s">
        <v>1023</v>
      </c>
      <c r="AE251" s="34" t="s">
        <v>32</v>
      </c>
      <c r="AF251" s="36"/>
      <c r="AG251" s="34" t="s">
        <v>32</v>
      </c>
      <c r="AH251" s="36"/>
      <c r="AI251" s="34" t="s">
        <v>32</v>
      </c>
      <c r="AJ251" s="36"/>
      <c r="AK251" s="10" t="s">
        <v>33</v>
      </c>
      <c r="AL251" s="38"/>
      <c r="AM251" s="34">
        <v>1.961566664767</v>
      </c>
      <c r="AO251" s="81">
        <v>2.4333333333333331</v>
      </c>
      <c r="AP251" s="36"/>
      <c r="AQ251" s="81">
        <v>13.116666666666667</v>
      </c>
      <c r="AR251" s="36"/>
      <c r="AS251" s="84">
        <v>3.95</v>
      </c>
      <c r="AT251" s="36"/>
      <c r="AU251" s="81">
        <v>19.016666666666666</v>
      </c>
      <c r="AW251" s="81">
        <v>5.4347826086956523</v>
      </c>
      <c r="AX251" s="46"/>
      <c r="AY251" s="81">
        <v>94.565217391304344</v>
      </c>
      <c r="AZ251" s="36"/>
      <c r="BA251" s="86">
        <v>7700</v>
      </c>
    </row>
    <row r="252" spans="1:53" ht="15.75" customHeight="1" x14ac:dyDescent="0.2">
      <c r="A252" s="7" t="s">
        <v>519</v>
      </c>
      <c r="B252" s="7" t="s">
        <v>520</v>
      </c>
      <c r="D252" s="81">
        <v>8.8821999999999992</v>
      </c>
      <c r="E252" s="34" t="s">
        <v>28</v>
      </c>
      <c r="F252" s="81" t="s">
        <v>29</v>
      </c>
      <c r="G252" s="68" t="s">
        <v>148</v>
      </c>
      <c r="I252" s="82">
        <v>0.43052000000000001</v>
      </c>
      <c r="J252" s="34" t="s">
        <v>27</v>
      </c>
      <c r="K252" s="81" t="s">
        <v>29</v>
      </c>
      <c r="L252" s="35"/>
      <c r="M252" s="84">
        <v>6.3670999999999998</v>
      </c>
      <c r="N252" s="34" t="s">
        <v>30</v>
      </c>
      <c r="O252" s="84" t="s">
        <v>31</v>
      </c>
      <c r="P252" s="10" t="s">
        <v>1142</v>
      </c>
      <c r="R252" s="81">
        <v>23.7011</v>
      </c>
      <c r="S252" s="34" t="s">
        <v>28</v>
      </c>
      <c r="T252" s="81" t="s">
        <v>29</v>
      </c>
      <c r="U252" s="10" t="s">
        <v>1085</v>
      </c>
      <c r="W252" s="39">
        <v>63</v>
      </c>
      <c r="X252" s="36"/>
      <c r="Y252" s="10" t="s">
        <v>1005</v>
      </c>
      <c r="AA252" s="84">
        <v>7.0469999999999997</v>
      </c>
      <c r="AB252" s="34" t="s">
        <v>30</v>
      </c>
      <c r="AC252" s="10" t="s">
        <v>1046</v>
      </c>
      <c r="AE252" s="81">
        <v>84.4</v>
      </c>
      <c r="AF252" s="36"/>
      <c r="AG252" s="84">
        <v>87</v>
      </c>
      <c r="AH252" s="36"/>
      <c r="AI252" s="84">
        <v>81.099999999999994</v>
      </c>
      <c r="AJ252" s="36"/>
      <c r="AK252" s="10" t="s">
        <v>33</v>
      </c>
      <c r="AL252" s="38"/>
      <c r="AM252" s="34">
        <v>2.0150762645575799</v>
      </c>
      <c r="AO252" s="84">
        <v>1.55</v>
      </c>
      <c r="AP252" s="36"/>
      <c r="AQ252" s="81">
        <v>11.383333333333333</v>
      </c>
      <c r="AR252" s="36"/>
      <c r="AS252" s="84">
        <v>3.95</v>
      </c>
      <c r="AT252" s="36"/>
      <c r="AU252" s="81">
        <v>19.5</v>
      </c>
      <c r="AW252" s="81">
        <v>7.5</v>
      </c>
      <c r="AX252" s="46"/>
      <c r="AY252" s="81">
        <v>92.5</v>
      </c>
      <c r="AZ252" s="36"/>
      <c r="BA252" s="83">
        <v>10500</v>
      </c>
    </row>
    <row r="253" spans="1:53" ht="15.75" customHeight="1" x14ac:dyDescent="0.2">
      <c r="A253" s="7" t="s">
        <v>521</v>
      </c>
      <c r="B253" s="7" t="s">
        <v>522</v>
      </c>
      <c r="D253" s="87">
        <v>12.0288</v>
      </c>
      <c r="E253" s="34" t="s">
        <v>28</v>
      </c>
      <c r="F253" s="81" t="s">
        <v>29</v>
      </c>
      <c r="G253" s="68" t="s">
        <v>1004</v>
      </c>
      <c r="I253" s="82">
        <v>0.60795999999999994</v>
      </c>
      <c r="J253" s="34" t="s">
        <v>27</v>
      </c>
      <c r="K253" s="84" t="s">
        <v>31</v>
      </c>
      <c r="L253" s="35"/>
      <c r="M253" s="81">
        <v>7.2954999999999997</v>
      </c>
      <c r="N253" s="34" t="s">
        <v>27</v>
      </c>
      <c r="O253" s="84" t="s">
        <v>31</v>
      </c>
      <c r="P253" s="10" t="s">
        <v>1055</v>
      </c>
      <c r="R253" s="84">
        <v>16.7622</v>
      </c>
      <c r="S253" s="34" t="s">
        <v>27</v>
      </c>
      <c r="T253" s="84" t="s">
        <v>31</v>
      </c>
      <c r="U253" s="10" t="s">
        <v>1081</v>
      </c>
      <c r="W253" s="71">
        <v>173</v>
      </c>
      <c r="X253" s="36"/>
      <c r="Y253" s="10" t="s">
        <v>1129</v>
      </c>
      <c r="AA253" s="84">
        <v>6.5575000000000001</v>
      </c>
      <c r="AB253" s="34" t="s">
        <v>27</v>
      </c>
      <c r="AC253" s="10" t="s">
        <v>1000</v>
      </c>
      <c r="AE253" s="34" t="s">
        <v>32</v>
      </c>
      <c r="AF253" s="36"/>
      <c r="AG253" s="34" t="s">
        <v>32</v>
      </c>
      <c r="AH253" s="36"/>
      <c r="AI253" s="34" t="s">
        <v>32</v>
      </c>
      <c r="AJ253" s="36"/>
      <c r="AK253" s="10" t="s">
        <v>33</v>
      </c>
      <c r="AL253" s="38"/>
      <c r="AM253" s="34">
        <v>2.6505417726651301</v>
      </c>
      <c r="AO253" s="81">
        <v>2.4333333333333331</v>
      </c>
      <c r="AP253" s="36"/>
      <c r="AQ253" s="81">
        <v>12.583333333333334</v>
      </c>
      <c r="AR253" s="36"/>
      <c r="AS253" s="84">
        <v>4.083333333333333</v>
      </c>
      <c r="AT253" s="36"/>
      <c r="AU253" s="81">
        <v>17.55</v>
      </c>
      <c r="AW253" s="81">
        <v>8.7719298245614024</v>
      </c>
      <c r="AX253" s="46"/>
      <c r="AY253" s="81">
        <v>91.228070175438589</v>
      </c>
      <c r="AZ253" s="36"/>
      <c r="BA253" s="89">
        <v>13800</v>
      </c>
    </row>
    <row r="254" spans="1:53" ht="15.75" customHeight="1" x14ac:dyDescent="0.2">
      <c r="A254" s="7" t="s">
        <v>523</v>
      </c>
      <c r="B254" s="7" t="s">
        <v>524</v>
      </c>
      <c r="D254" s="84">
        <v>8.4772999999999996</v>
      </c>
      <c r="E254" s="34" t="s">
        <v>28</v>
      </c>
      <c r="F254" s="81" t="s">
        <v>29</v>
      </c>
      <c r="G254" s="68" t="s">
        <v>978</v>
      </c>
      <c r="I254" s="85">
        <v>0.28095999999999999</v>
      </c>
      <c r="J254" s="34" t="s">
        <v>27</v>
      </c>
      <c r="K254" s="81" t="s">
        <v>29</v>
      </c>
      <c r="L254" s="35"/>
      <c r="M254" s="84">
        <v>4.9314</v>
      </c>
      <c r="N254" s="34" t="s">
        <v>27</v>
      </c>
      <c r="O254" s="84" t="s">
        <v>31</v>
      </c>
      <c r="P254" s="10" t="s">
        <v>1085</v>
      </c>
      <c r="R254" s="81">
        <v>22.244399999999999</v>
      </c>
      <c r="S254" s="34" t="s">
        <v>28</v>
      </c>
      <c r="T254" s="81" t="s">
        <v>29</v>
      </c>
      <c r="U254" s="10" t="s">
        <v>1022</v>
      </c>
      <c r="W254" s="39">
        <v>21</v>
      </c>
      <c r="X254" s="36"/>
      <c r="Y254" s="10" t="s">
        <v>1104</v>
      </c>
      <c r="AA254" s="87">
        <v>36.273400000000002</v>
      </c>
      <c r="AB254" s="34" t="s">
        <v>30</v>
      </c>
      <c r="AC254" s="10" t="s">
        <v>1210</v>
      </c>
      <c r="AE254" s="34" t="s">
        <v>32</v>
      </c>
      <c r="AF254" s="36"/>
      <c r="AG254" s="34" t="s">
        <v>32</v>
      </c>
      <c r="AH254" s="36"/>
      <c r="AI254" s="34" t="s">
        <v>32</v>
      </c>
      <c r="AJ254" s="36"/>
      <c r="AK254" s="10" t="s">
        <v>33</v>
      </c>
      <c r="AL254" s="38"/>
      <c r="AM254" s="34">
        <v>0.78417745742379996</v>
      </c>
      <c r="AO254" s="81">
        <v>2.2833333333333332</v>
      </c>
      <c r="AP254" s="36"/>
      <c r="AQ254" s="81">
        <v>11.9</v>
      </c>
      <c r="AR254" s="36"/>
      <c r="AS254" s="81">
        <v>4.4833333333333334</v>
      </c>
      <c r="AT254" s="36"/>
      <c r="AU254" s="81">
        <v>18.516666666666666</v>
      </c>
      <c r="AW254" s="87">
        <v>1.6233766233766231</v>
      </c>
      <c r="AX254" s="46"/>
      <c r="AY254" s="87">
        <v>98.376623376623371</v>
      </c>
      <c r="AZ254" s="36"/>
      <c r="BA254" s="86">
        <v>6200</v>
      </c>
    </row>
    <row r="255" spans="1:53" ht="15.75" customHeight="1" x14ac:dyDescent="0.2">
      <c r="A255" s="7" t="s">
        <v>525</v>
      </c>
      <c r="B255" s="7" t="s">
        <v>526</v>
      </c>
      <c r="D255" s="87">
        <v>12.7098</v>
      </c>
      <c r="E255" s="34" t="s">
        <v>27</v>
      </c>
      <c r="F255" s="81" t="s">
        <v>29</v>
      </c>
      <c r="G255" s="68" t="s">
        <v>988</v>
      </c>
      <c r="I255" s="88">
        <v>1.0795999999999999</v>
      </c>
      <c r="J255" s="34" t="s">
        <v>27</v>
      </c>
      <c r="K255" s="87" t="s">
        <v>976</v>
      </c>
      <c r="L255" s="35"/>
      <c r="M255" s="84">
        <v>4.4165000000000001</v>
      </c>
      <c r="N255" s="34" t="s">
        <v>27</v>
      </c>
      <c r="O255" s="84" t="s">
        <v>31</v>
      </c>
      <c r="P255" s="10" t="s">
        <v>1144</v>
      </c>
      <c r="R255" s="84">
        <v>15.310600000000001</v>
      </c>
      <c r="S255" s="34" t="s">
        <v>28</v>
      </c>
      <c r="T255" s="84" t="s">
        <v>31</v>
      </c>
      <c r="U255" s="10" t="s">
        <v>1100</v>
      </c>
      <c r="W255" s="71">
        <v>62</v>
      </c>
      <c r="X255" s="36"/>
      <c r="Y255" s="10" t="s">
        <v>1134</v>
      </c>
      <c r="AA255" s="81">
        <v>11.0909</v>
      </c>
      <c r="AB255" s="34" t="s">
        <v>30</v>
      </c>
      <c r="AC255" s="10" t="s">
        <v>1211</v>
      </c>
      <c r="AE255" s="34" t="s">
        <v>32</v>
      </c>
      <c r="AF255" s="36"/>
      <c r="AG255" s="34" t="s">
        <v>32</v>
      </c>
      <c r="AH255" s="36"/>
      <c r="AI255" s="34" t="s">
        <v>32</v>
      </c>
      <c r="AJ255" s="36"/>
      <c r="AK255" s="10" t="s">
        <v>33</v>
      </c>
      <c r="AL255" s="38"/>
      <c r="AM255" s="34">
        <v>3.2383551035382698</v>
      </c>
      <c r="AO255" s="81">
        <v>2.4666666666666668</v>
      </c>
      <c r="AP255" s="36"/>
      <c r="AQ255" s="81">
        <v>14.233333333333333</v>
      </c>
      <c r="AR255" s="36"/>
      <c r="AS255" s="87">
        <v>4.6166666666666663</v>
      </c>
      <c r="AT255" s="36"/>
      <c r="AU255" s="81">
        <v>17.716666666666665</v>
      </c>
      <c r="AW255" s="84">
        <v>13.427561837455832</v>
      </c>
      <c r="AX255" s="46"/>
      <c r="AY255" s="84">
        <v>86.572438162544174</v>
      </c>
      <c r="AZ255" s="36"/>
      <c r="BA255" s="89">
        <v>13000</v>
      </c>
    </row>
    <row r="256" spans="1:53" ht="15.75" customHeight="1" x14ac:dyDescent="0.2">
      <c r="A256" s="7" t="s">
        <v>527</v>
      </c>
      <c r="B256" s="7" t="s">
        <v>528</v>
      </c>
      <c r="D256" s="81">
        <v>10.284599999999999</v>
      </c>
      <c r="E256" s="34" t="s">
        <v>27</v>
      </c>
      <c r="F256" s="81" t="s">
        <v>29</v>
      </c>
      <c r="G256" s="68" t="s">
        <v>988</v>
      </c>
      <c r="I256" s="82">
        <v>0.51629000000000003</v>
      </c>
      <c r="J256" s="34" t="s">
        <v>28</v>
      </c>
      <c r="K256" s="81" t="s">
        <v>29</v>
      </c>
      <c r="L256" s="35"/>
      <c r="M256" s="81">
        <v>9.19</v>
      </c>
      <c r="N256" s="34" t="s">
        <v>30</v>
      </c>
      <c r="O256" s="87" t="s">
        <v>976</v>
      </c>
      <c r="P256" s="10" t="s">
        <v>1120</v>
      </c>
      <c r="R256" s="81">
        <v>30.936399999999999</v>
      </c>
      <c r="S256" s="34" t="s">
        <v>28</v>
      </c>
      <c r="T256" s="87" t="s">
        <v>976</v>
      </c>
      <c r="U256" s="10" t="s">
        <v>992</v>
      </c>
      <c r="W256" s="71">
        <v>207</v>
      </c>
      <c r="X256" s="36"/>
      <c r="Y256" s="10" t="s">
        <v>1077</v>
      </c>
      <c r="AA256" s="81">
        <v>9.6446000000000005</v>
      </c>
      <c r="AB256" s="34" t="s">
        <v>28</v>
      </c>
      <c r="AC256" s="10" t="s">
        <v>1046</v>
      </c>
      <c r="AE256" s="34" t="s">
        <v>32</v>
      </c>
      <c r="AF256" s="36"/>
      <c r="AG256" s="34" t="s">
        <v>32</v>
      </c>
      <c r="AH256" s="36"/>
      <c r="AI256" s="34" t="s">
        <v>32</v>
      </c>
      <c r="AJ256" s="36"/>
      <c r="AK256" s="10" t="s">
        <v>33</v>
      </c>
      <c r="AL256" s="38"/>
      <c r="AM256" s="34">
        <v>0.76394107883585005</v>
      </c>
      <c r="AO256" s="87">
        <v>3.2833333333333332</v>
      </c>
      <c r="AP256" s="36"/>
      <c r="AQ256" s="87">
        <v>15.583333333333334</v>
      </c>
      <c r="AR256" s="36"/>
      <c r="AS256" s="81">
        <v>4.2666666666666666</v>
      </c>
      <c r="AT256" s="36"/>
      <c r="AU256" s="81">
        <v>18.116666666666667</v>
      </c>
      <c r="AW256" s="87">
        <v>1.4925373134328357</v>
      </c>
      <c r="AX256" s="46"/>
      <c r="AY256" s="87">
        <v>98.507462686567166</v>
      </c>
      <c r="AZ256" s="36"/>
      <c r="BA256" s="83">
        <v>10200</v>
      </c>
    </row>
    <row r="257" spans="1:53" ht="15.75" customHeight="1" x14ac:dyDescent="0.2">
      <c r="A257" s="7" t="s">
        <v>529</v>
      </c>
      <c r="B257" s="7" t="s">
        <v>530</v>
      </c>
      <c r="D257" s="81">
        <v>9.7870000000000008</v>
      </c>
      <c r="E257" s="34" t="s">
        <v>28</v>
      </c>
      <c r="F257" s="81" t="s">
        <v>29</v>
      </c>
      <c r="G257" s="68" t="s">
        <v>1023</v>
      </c>
      <c r="I257" s="85">
        <v>0.32523000000000002</v>
      </c>
      <c r="J257" s="34" t="s">
        <v>28</v>
      </c>
      <c r="K257" s="81" t="s">
        <v>29</v>
      </c>
      <c r="L257" s="35"/>
      <c r="M257" s="84">
        <v>6.1143999999999998</v>
      </c>
      <c r="N257" s="34" t="s">
        <v>28</v>
      </c>
      <c r="O257" s="84" t="s">
        <v>31</v>
      </c>
      <c r="P257" s="10" t="s">
        <v>986</v>
      </c>
      <c r="R257" s="81">
        <v>23.256699999999999</v>
      </c>
      <c r="S257" s="34" t="s">
        <v>28</v>
      </c>
      <c r="T257" s="81" t="s">
        <v>29</v>
      </c>
      <c r="U257" s="10" t="s">
        <v>1079</v>
      </c>
      <c r="W257" s="39">
        <v>65</v>
      </c>
      <c r="X257" s="36"/>
      <c r="Y257" s="10" t="s">
        <v>1031</v>
      </c>
      <c r="AA257" s="81">
        <v>9.0866000000000007</v>
      </c>
      <c r="AB257" s="34" t="s">
        <v>28</v>
      </c>
      <c r="AC257" s="10" t="s">
        <v>985</v>
      </c>
      <c r="AE257" s="84">
        <v>87.3</v>
      </c>
      <c r="AF257" s="36"/>
      <c r="AG257" s="81">
        <v>84.4</v>
      </c>
      <c r="AH257" s="36"/>
      <c r="AI257" s="84">
        <v>81.3</v>
      </c>
      <c r="AJ257" s="36"/>
      <c r="AK257" s="10" t="s">
        <v>33</v>
      </c>
      <c r="AL257" s="38"/>
      <c r="AM257" s="34">
        <v>0.21711716368451001</v>
      </c>
      <c r="AO257" s="84">
        <v>1.8</v>
      </c>
      <c r="AP257" s="36"/>
      <c r="AQ257" s="84">
        <v>10.966666666666667</v>
      </c>
      <c r="AR257" s="36"/>
      <c r="AS257" s="84">
        <v>3.9666666666666668</v>
      </c>
      <c r="AT257" s="36"/>
      <c r="AU257" s="84">
        <v>14.183333333333334</v>
      </c>
      <c r="AW257" s="84">
        <v>11.961722488038278</v>
      </c>
      <c r="AX257" s="46"/>
      <c r="AY257" s="84">
        <v>88.038277511961724</v>
      </c>
      <c r="AZ257" s="36"/>
      <c r="BA257" s="86">
        <v>7300</v>
      </c>
    </row>
    <row r="258" spans="1:53" ht="15.75" customHeight="1" x14ac:dyDescent="0.2">
      <c r="A258" s="7" t="s">
        <v>531</v>
      </c>
      <c r="B258" s="7" t="s">
        <v>532</v>
      </c>
      <c r="D258" s="81">
        <v>9.3902000000000001</v>
      </c>
      <c r="E258" s="34" t="s">
        <v>28</v>
      </c>
      <c r="F258" s="81" t="s">
        <v>29</v>
      </c>
      <c r="G258" s="68" t="s">
        <v>977</v>
      </c>
      <c r="I258" s="85">
        <v>0.33535999999999999</v>
      </c>
      <c r="J258" s="34" t="s">
        <v>30</v>
      </c>
      <c r="K258" s="87" t="s">
        <v>976</v>
      </c>
      <c r="L258" s="35"/>
      <c r="M258" s="84">
        <v>3.8567</v>
      </c>
      <c r="N258" s="34" t="s">
        <v>28</v>
      </c>
      <c r="O258" s="84" t="s">
        <v>31</v>
      </c>
      <c r="P258" s="10" t="s">
        <v>986</v>
      </c>
      <c r="R258" s="84">
        <v>18.1935</v>
      </c>
      <c r="S258" s="34" t="s">
        <v>27</v>
      </c>
      <c r="T258" s="81" t="s">
        <v>29</v>
      </c>
      <c r="U258" s="10" t="s">
        <v>1014</v>
      </c>
      <c r="W258" s="39">
        <v>12</v>
      </c>
      <c r="X258" s="36"/>
      <c r="Y258" s="10" t="s">
        <v>982</v>
      </c>
      <c r="AA258" s="84">
        <v>5.0586000000000002</v>
      </c>
      <c r="AB258" s="34" t="s">
        <v>30</v>
      </c>
      <c r="AC258" s="10" t="s">
        <v>998</v>
      </c>
      <c r="AE258" s="81">
        <v>84.3</v>
      </c>
      <c r="AF258" s="36"/>
      <c r="AG258" s="81">
        <v>84.5</v>
      </c>
      <c r="AH258" s="36"/>
      <c r="AI258" s="81">
        <v>78.400000000000006</v>
      </c>
      <c r="AJ258" s="36"/>
      <c r="AK258" s="10" t="s">
        <v>33</v>
      </c>
      <c r="AL258" s="38"/>
      <c r="AM258" s="34">
        <v>0.55864285830060001</v>
      </c>
      <c r="AO258" s="87">
        <v>2.7</v>
      </c>
      <c r="AP258" s="36"/>
      <c r="AQ258" s="87">
        <v>16.416666666666668</v>
      </c>
      <c r="AR258" s="36"/>
      <c r="AS258" s="87">
        <v>4.9333333333333336</v>
      </c>
      <c r="AT258" s="36"/>
      <c r="AU258" s="87">
        <v>23.783333333333335</v>
      </c>
      <c r="AW258" s="87">
        <v>1.6233766233766231</v>
      </c>
      <c r="AX258" s="46"/>
      <c r="AY258" s="87">
        <v>98.376623376623371</v>
      </c>
      <c r="AZ258" s="36"/>
      <c r="BA258" s="86">
        <v>7200</v>
      </c>
    </row>
    <row r="259" spans="1:53" ht="15.75" customHeight="1" x14ac:dyDescent="0.2">
      <c r="A259" s="7" t="s">
        <v>533</v>
      </c>
      <c r="B259" s="7" t="s">
        <v>534</v>
      </c>
      <c r="D259" s="84">
        <v>7.8974000000000002</v>
      </c>
      <c r="E259" s="34" t="s">
        <v>28</v>
      </c>
      <c r="F259" s="81" t="s">
        <v>29</v>
      </c>
      <c r="G259" s="68" t="s">
        <v>996</v>
      </c>
      <c r="I259" s="85">
        <v>0.32089000000000001</v>
      </c>
      <c r="J259" s="34" t="s">
        <v>28</v>
      </c>
      <c r="K259" s="81" t="s">
        <v>29</v>
      </c>
      <c r="L259" s="35"/>
      <c r="M259" s="84">
        <v>3.1375999999999999</v>
      </c>
      <c r="N259" s="34" t="s">
        <v>27</v>
      </c>
      <c r="O259" s="84" t="s">
        <v>31</v>
      </c>
      <c r="P259" s="10" t="s">
        <v>1069</v>
      </c>
      <c r="R259" s="81">
        <v>20.1357</v>
      </c>
      <c r="S259" s="34" t="s">
        <v>27</v>
      </c>
      <c r="T259" s="81" t="s">
        <v>29</v>
      </c>
      <c r="U259" s="10" t="s">
        <v>1096</v>
      </c>
      <c r="W259" s="39">
        <v>3</v>
      </c>
      <c r="X259" s="36"/>
      <c r="Y259" s="10" t="s">
        <v>1167</v>
      </c>
      <c r="AA259" s="81">
        <v>9.5107999999999997</v>
      </c>
      <c r="AB259" s="34" t="s">
        <v>28</v>
      </c>
      <c r="AC259" s="10" t="s">
        <v>1058</v>
      </c>
      <c r="AE259" s="34" t="s">
        <v>32</v>
      </c>
      <c r="AF259" s="36"/>
      <c r="AG259" s="34" t="s">
        <v>32</v>
      </c>
      <c r="AH259" s="36"/>
      <c r="AI259" s="34" t="s">
        <v>32</v>
      </c>
      <c r="AJ259" s="36"/>
      <c r="AK259" s="10" t="s">
        <v>33</v>
      </c>
      <c r="AL259" s="38"/>
      <c r="AM259" s="34">
        <v>2.0342411949963202</v>
      </c>
      <c r="AO259" s="81">
        <v>2.2999999999999998</v>
      </c>
      <c r="AP259" s="36"/>
      <c r="AQ259" s="84">
        <v>8.3833333333333329</v>
      </c>
      <c r="AR259" s="36"/>
      <c r="AS259" s="87">
        <v>4.5166666666666666</v>
      </c>
      <c r="AT259" s="36"/>
      <c r="AU259" s="81">
        <v>19.75</v>
      </c>
      <c r="AW259" s="81">
        <v>6.666666666666667</v>
      </c>
      <c r="AX259" s="46"/>
      <c r="AY259" s="81">
        <v>93.333333333333329</v>
      </c>
      <c r="AZ259" s="36"/>
      <c r="BA259" s="86">
        <v>5600</v>
      </c>
    </row>
    <row r="260" spans="1:53" ht="15.75" customHeight="1" x14ac:dyDescent="0.2">
      <c r="A260" s="7" t="s">
        <v>535</v>
      </c>
      <c r="B260" s="7" t="s">
        <v>536</v>
      </c>
      <c r="D260" s="81">
        <v>9.7829999999999995</v>
      </c>
      <c r="E260" s="34" t="s">
        <v>28</v>
      </c>
      <c r="F260" s="81" t="s">
        <v>29</v>
      </c>
      <c r="G260" s="68" t="s">
        <v>984</v>
      </c>
      <c r="I260" s="82">
        <v>0.39856999999999998</v>
      </c>
      <c r="J260" s="34" t="s">
        <v>27</v>
      </c>
      <c r="K260" s="84" t="s">
        <v>31</v>
      </c>
      <c r="L260" s="35"/>
      <c r="M260" s="81">
        <v>7.5606999999999998</v>
      </c>
      <c r="N260" s="34" t="s">
        <v>30</v>
      </c>
      <c r="O260" s="81" t="s">
        <v>29</v>
      </c>
      <c r="P260" s="10" t="s">
        <v>983</v>
      </c>
      <c r="R260" s="84">
        <v>20.0732</v>
      </c>
      <c r="S260" s="34" t="s">
        <v>30</v>
      </c>
      <c r="T260" s="84" t="s">
        <v>31</v>
      </c>
      <c r="U260" s="10" t="s">
        <v>1027</v>
      </c>
      <c r="W260" s="71">
        <v>106</v>
      </c>
      <c r="X260" s="36"/>
      <c r="Y260" s="10" t="s">
        <v>1018</v>
      </c>
      <c r="AA260" s="81">
        <v>8.0679999999999996</v>
      </c>
      <c r="AB260" s="34" t="s">
        <v>30</v>
      </c>
      <c r="AC260" s="10" t="s">
        <v>996</v>
      </c>
      <c r="AE260" s="34" t="s">
        <v>32</v>
      </c>
      <c r="AF260" s="36"/>
      <c r="AG260" s="34" t="s">
        <v>32</v>
      </c>
      <c r="AH260" s="36"/>
      <c r="AI260" s="34" t="s">
        <v>32</v>
      </c>
      <c r="AJ260" s="36"/>
      <c r="AK260" s="10" t="s">
        <v>33</v>
      </c>
      <c r="AL260" s="38"/>
      <c r="AM260" s="34">
        <v>1.59427483891205</v>
      </c>
      <c r="AO260" s="84">
        <v>1.6166666666666667</v>
      </c>
      <c r="AP260" s="36"/>
      <c r="AQ260" s="84">
        <v>9.5166666666666675</v>
      </c>
      <c r="AR260" s="36"/>
      <c r="AS260" s="84">
        <v>4.1166666666666663</v>
      </c>
      <c r="AT260" s="36"/>
      <c r="AU260" s="81">
        <v>15.733333333333333</v>
      </c>
      <c r="AW260" s="81">
        <v>7.6923076923076925</v>
      </c>
      <c r="AX260" s="46"/>
      <c r="AY260" s="81">
        <v>92.307692307692307</v>
      </c>
      <c r="AZ260" s="36"/>
      <c r="BA260" s="83">
        <v>10000</v>
      </c>
    </row>
    <row r="261" spans="1:53" ht="15.75" customHeight="1" x14ac:dyDescent="0.2">
      <c r="A261" s="7" t="s">
        <v>537</v>
      </c>
      <c r="B261" s="7" t="s">
        <v>538</v>
      </c>
      <c r="D261" s="87">
        <v>15.243600000000001</v>
      </c>
      <c r="E261" s="34" t="s">
        <v>30</v>
      </c>
      <c r="F261" s="87" t="s">
        <v>976</v>
      </c>
      <c r="G261" s="68" t="s">
        <v>1041</v>
      </c>
      <c r="I261" s="88">
        <v>0.72097999999999995</v>
      </c>
      <c r="J261" s="34" t="s">
        <v>30</v>
      </c>
      <c r="K261" s="81" t="s">
        <v>29</v>
      </c>
      <c r="L261" s="35"/>
      <c r="M261" s="81">
        <v>9.2182999999999993</v>
      </c>
      <c r="N261" s="34" t="s">
        <v>30</v>
      </c>
      <c r="O261" s="87" t="s">
        <v>976</v>
      </c>
      <c r="P261" s="10" t="s">
        <v>1065</v>
      </c>
      <c r="R261" s="84">
        <v>15.140599999999999</v>
      </c>
      <c r="S261" s="34" t="s">
        <v>28</v>
      </c>
      <c r="T261" s="84" t="s">
        <v>31</v>
      </c>
      <c r="U261" s="10" t="s">
        <v>1084</v>
      </c>
      <c r="W261" s="39">
        <v>262</v>
      </c>
      <c r="X261" s="36"/>
      <c r="Y261" s="10" t="s">
        <v>1147</v>
      </c>
      <c r="AA261" s="81">
        <v>7.6737000000000002</v>
      </c>
      <c r="AB261" s="34" t="s">
        <v>30</v>
      </c>
      <c r="AC261" s="10" t="s">
        <v>991</v>
      </c>
      <c r="AE261" s="34" t="s">
        <v>32</v>
      </c>
      <c r="AF261" s="36"/>
      <c r="AG261" s="34" t="s">
        <v>32</v>
      </c>
      <c r="AH261" s="36"/>
      <c r="AI261" s="34" t="s">
        <v>32</v>
      </c>
      <c r="AJ261" s="36"/>
      <c r="AK261" s="10" t="s">
        <v>33</v>
      </c>
      <c r="AL261" s="38"/>
      <c r="AM261" s="34">
        <v>1.5971066386372099</v>
      </c>
      <c r="AO261" s="81">
        <v>2.2666666666666666</v>
      </c>
      <c r="AP261" s="36"/>
      <c r="AQ261" s="87">
        <v>17.433333333333334</v>
      </c>
      <c r="AR261" s="36"/>
      <c r="AS261" s="87">
        <v>4.6500000000000004</v>
      </c>
      <c r="AT261" s="36"/>
      <c r="AU261" s="87">
        <v>20.416666666666668</v>
      </c>
      <c r="AW261" s="84">
        <v>23.684210526315788</v>
      </c>
      <c r="AX261" s="46"/>
      <c r="AY261" s="84">
        <v>76.31578947368422</v>
      </c>
      <c r="AZ261" s="36"/>
      <c r="BA261" s="89">
        <v>12800</v>
      </c>
    </row>
    <row r="262" spans="1:53" ht="15.75" customHeight="1" x14ac:dyDescent="0.2">
      <c r="A262" s="7" t="s">
        <v>539</v>
      </c>
      <c r="B262" s="7" t="s">
        <v>540</v>
      </c>
      <c r="D262" s="87">
        <v>11.792899999999999</v>
      </c>
      <c r="E262" s="34" t="s">
        <v>30</v>
      </c>
      <c r="F262" s="81" t="s">
        <v>29</v>
      </c>
      <c r="G262" s="68" t="s">
        <v>1005</v>
      </c>
      <c r="I262" s="82">
        <v>0.47000999999999998</v>
      </c>
      <c r="J262" s="34" t="s">
        <v>27</v>
      </c>
      <c r="K262" s="84" t="s">
        <v>31</v>
      </c>
      <c r="L262" s="35"/>
      <c r="M262" s="81">
        <v>7.1996000000000002</v>
      </c>
      <c r="N262" s="34" t="s">
        <v>27</v>
      </c>
      <c r="O262" s="84" t="s">
        <v>31</v>
      </c>
      <c r="P262" s="10" t="s">
        <v>1103</v>
      </c>
      <c r="R262" s="84">
        <v>18.137899999999998</v>
      </c>
      <c r="S262" s="34" t="s">
        <v>27</v>
      </c>
      <c r="T262" s="84" t="s">
        <v>31</v>
      </c>
      <c r="U262" s="10" t="s">
        <v>1079</v>
      </c>
      <c r="W262" s="71">
        <v>156</v>
      </c>
      <c r="X262" s="36"/>
      <c r="Y262" s="10" t="s">
        <v>1167</v>
      </c>
      <c r="AA262" s="81">
        <v>8.6952999999999996</v>
      </c>
      <c r="AB262" s="34" t="s">
        <v>28</v>
      </c>
      <c r="AC262" s="10" t="s">
        <v>1026</v>
      </c>
      <c r="AE262" s="34" t="s">
        <v>32</v>
      </c>
      <c r="AF262" s="36"/>
      <c r="AG262" s="34" t="s">
        <v>32</v>
      </c>
      <c r="AH262" s="36"/>
      <c r="AI262" s="34" t="s">
        <v>32</v>
      </c>
      <c r="AJ262" s="36"/>
      <c r="AK262" s="10" t="s">
        <v>33</v>
      </c>
      <c r="AL262" s="38"/>
      <c r="AM262" s="34">
        <v>1.1961535578344999</v>
      </c>
      <c r="AO262" s="87">
        <v>2.7</v>
      </c>
      <c r="AP262" s="36"/>
      <c r="AQ262" s="81">
        <v>13.15</v>
      </c>
      <c r="AR262" s="36"/>
      <c r="AS262" s="84">
        <v>4.0166666666666666</v>
      </c>
      <c r="AT262" s="36"/>
      <c r="AU262" s="81">
        <v>15.966666666666667</v>
      </c>
      <c r="AW262" s="87">
        <v>3.125</v>
      </c>
      <c r="AX262" s="46"/>
      <c r="AY262" s="87">
        <v>96.875</v>
      </c>
      <c r="AZ262" s="36"/>
      <c r="BA262" s="83">
        <v>9600</v>
      </c>
    </row>
    <row r="263" spans="1:53" ht="15.75" customHeight="1" x14ac:dyDescent="0.2">
      <c r="A263" s="7" t="s">
        <v>541</v>
      </c>
      <c r="B263" s="7" t="s">
        <v>542</v>
      </c>
      <c r="D263" s="87">
        <v>15.7799</v>
      </c>
      <c r="E263" s="34" t="s">
        <v>28</v>
      </c>
      <c r="F263" s="87" t="s">
        <v>976</v>
      </c>
      <c r="G263" s="68" t="s">
        <v>982</v>
      </c>
      <c r="I263" s="88">
        <v>0.78596999999999995</v>
      </c>
      <c r="J263" s="34" t="s">
        <v>30</v>
      </c>
      <c r="K263" s="87" t="s">
        <v>976</v>
      </c>
      <c r="L263" s="35"/>
      <c r="M263" s="84">
        <v>5.3204000000000002</v>
      </c>
      <c r="N263" s="34" t="s">
        <v>27</v>
      </c>
      <c r="O263" s="81" t="s">
        <v>29</v>
      </c>
      <c r="P263" s="10" t="s">
        <v>1038</v>
      </c>
      <c r="R263" s="84">
        <v>12.9383</v>
      </c>
      <c r="S263" s="34" t="s">
        <v>27</v>
      </c>
      <c r="T263" s="84" t="s">
        <v>31</v>
      </c>
      <c r="U263" s="10" t="s">
        <v>1092</v>
      </c>
      <c r="W263" s="71">
        <v>133</v>
      </c>
      <c r="X263" s="36"/>
      <c r="Y263" s="10" t="s">
        <v>1127</v>
      </c>
      <c r="AA263" s="84">
        <v>4.8975</v>
      </c>
      <c r="AB263" s="34" t="s">
        <v>28</v>
      </c>
      <c r="AC263" s="10" t="s">
        <v>997</v>
      </c>
      <c r="AE263" s="34" t="s">
        <v>32</v>
      </c>
      <c r="AF263" s="36"/>
      <c r="AG263" s="34" t="s">
        <v>32</v>
      </c>
      <c r="AH263" s="36"/>
      <c r="AI263" s="34" t="s">
        <v>32</v>
      </c>
      <c r="AJ263" s="36"/>
      <c r="AK263" s="10" t="s">
        <v>33</v>
      </c>
      <c r="AL263" s="38"/>
      <c r="AM263" s="34">
        <v>0.66501349428561995</v>
      </c>
      <c r="AO263" s="81">
        <v>2.5333333333333332</v>
      </c>
      <c r="AP263" s="36"/>
      <c r="AQ263" s="87">
        <v>28.733333333333334</v>
      </c>
      <c r="AR263" s="36"/>
      <c r="AS263" s="84">
        <v>4.0166666666666666</v>
      </c>
      <c r="AT263" s="36"/>
      <c r="AU263" s="87">
        <v>20.283333333333335</v>
      </c>
      <c r="AW263" s="84">
        <v>11.320754716981133</v>
      </c>
      <c r="AX263" s="46"/>
      <c r="AY263" s="84">
        <v>88.679245283018872</v>
      </c>
      <c r="AZ263" s="36"/>
      <c r="BA263" s="89">
        <v>14600</v>
      </c>
    </row>
    <row r="264" spans="1:53" ht="15.75" customHeight="1" x14ac:dyDescent="0.2">
      <c r="A264" s="7" t="s">
        <v>543</v>
      </c>
      <c r="B264" s="7" t="s">
        <v>544</v>
      </c>
      <c r="D264" s="84">
        <v>7.0984999999999996</v>
      </c>
      <c r="E264" s="34" t="s">
        <v>27</v>
      </c>
      <c r="F264" s="84" t="s">
        <v>31</v>
      </c>
      <c r="G264" s="68" t="s">
        <v>1064</v>
      </c>
      <c r="I264" s="88">
        <v>0.95626999999999995</v>
      </c>
      <c r="J264" s="34" t="s">
        <v>30</v>
      </c>
      <c r="K264" s="87" t="s">
        <v>976</v>
      </c>
      <c r="L264" s="35"/>
      <c r="M264" s="81">
        <v>9.9305000000000003</v>
      </c>
      <c r="N264" s="34" t="s">
        <v>28</v>
      </c>
      <c r="O264" s="81" t="s">
        <v>29</v>
      </c>
      <c r="P264" s="10" t="s">
        <v>1014</v>
      </c>
      <c r="R264" s="81">
        <v>23.869900000000001</v>
      </c>
      <c r="S264" s="34" t="s">
        <v>28</v>
      </c>
      <c r="T264" s="81" t="s">
        <v>29</v>
      </c>
      <c r="U264" s="10" t="s">
        <v>1090</v>
      </c>
      <c r="W264" s="71">
        <v>78</v>
      </c>
      <c r="X264" s="36"/>
      <c r="Y264" s="10" t="s">
        <v>1134</v>
      </c>
      <c r="AA264" s="87">
        <v>14.2342</v>
      </c>
      <c r="AB264" s="34" t="s">
        <v>30</v>
      </c>
      <c r="AC264" s="10" t="s">
        <v>1138</v>
      </c>
      <c r="AE264" s="81">
        <v>80.8</v>
      </c>
      <c r="AF264" s="36"/>
      <c r="AG264" s="81">
        <v>77.3</v>
      </c>
      <c r="AH264" s="36"/>
      <c r="AI264" s="81">
        <v>70.599999999999994</v>
      </c>
      <c r="AJ264" s="36"/>
      <c r="AK264" s="10" t="s">
        <v>33</v>
      </c>
      <c r="AL264" s="38"/>
      <c r="AM264" s="34">
        <v>1.0299383318622599</v>
      </c>
      <c r="AO264" s="84">
        <v>1.8833333333333333</v>
      </c>
      <c r="AP264" s="36"/>
      <c r="AQ264" s="84">
        <v>10.283333333333333</v>
      </c>
      <c r="AR264" s="36"/>
      <c r="AS264" s="34" t="s">
        <v>32</v>
      </c>
      <c r="AT264" s="36"/>
      <c r="AU264" s="34" t="s">
        <v>32</v>
      </c>
      <c r="AW264" s="81">
        <v>6.5789473684210522</v>
      </c>
      <c r="AX264" s="46"/>
      <c r="AY264" s="81">
        <v>93.421052631578945</v>
      </c>
      <c r="AZ264" s="36"/>
      <c r="BA264" s="83">
        <v>8900</v>
      </c>
    </row>
    <row r="265" spans="1:53" ht="15.75" customHeight="1" x14ac:dyDescent="0.2">
      <c r="A265" s="7" t="s">
        <v>545</v>
      </c>
      <c r="B265" s="7" t="s">
        <v>546</v>
      </c>
      <c r="D265" s="81">
        <v>9.5891999999999999</v>
      </c>
      <c r="E265" s="34" t="s">
        <v>28</v>
      </c>
      <c r="F265" s="81" t="s">
        <v>29</v>
      </c>
      <c r="G265" s="68" t="s">
        <v>1004</v>
      </c>
      <c r="I265" s="82">
        <v>0.52205000000000001</v>
      </c>
      <c r="J265" s="34" t="s">
        <v>30</v>
      </c>
      <c r="K265" s="81" t="s">
        <v>29</v>
      </c>
      <c r="L265" s="35"/>
      <c r="M265" s="81">
        <v>7.8856999999999999</v>
      </c>
      <c r="N265" s="34" t="s">
        <v>28</v>
      </c>
      <c r="O265" s="87" t="s">
        <v>976</v>
      </c>
      <c r="P265" s="10" t="s">
        <v>1016</v>
      </c>
      <c r="R265" s="81">
        <v>20.936900000000001</v>
      </c>
      <c r="S265" s="34" t="s">
        <v>27</v>
      </c>
      <c r="T265" s="81" t="s">
        <v>29</v>
      </c>
      <c r="U265" s="10" t="s">
        <v>1075</v>
      </c>
      <c r="W265" s="71">
        <v>125</v>
      </c>
      <c r="X265" s="36"/>
      <c r="Y265" s="10" t="s">
        <v>977</v>
      </c>
      <c r="AA265" s="84">
        <v>7.3913000000000002</v>
      </c>
      <c r="AB265" s="34" t="s">
        <v>30</v>
      </c>
      <c r="AC265" s="10" t="s">
        <v>986</v>
      </c>
      <c r="AE265" s="34" t="s">
        <v>32</v>
      </c>
      <c r="AF265" s="36"/>
      <c r="AG265" s="34" t="s">
        <v>32</v>
      </c>
      <c r="AH265" s="36"/>
      <c r="AI265" s="34" t="s">
        <v>32</v>
      </c>
      <c r="AJ265" s="36"/>
      <c r="AK265" s="10" t="s">
        <v>33</v>
      </c>
      <c r="AL265" s="38"/>
      <c r="AM265" s="34">
        <v>0.57191146358531997</v>
      </c>
      <c r="AO265" s="84">
        <v>2.0333333333333332</v>
      </c>
      <c r="AP265" s="36"/>
      <c r="AQ265" s="81">
        <v>13.533333333333333</v>
      </c>
      <c r="AR265" s="36"/>
      <c r="AS265" s="84">
        <v>4.0333333333333332</v>
      </c>
      <c r="AT265" s="36"/>
      <c r="AU265" s="87">
        <v>21.883333333333333</v>
      </c>
      <c r="AW265" s="84">
        <v>10.344827586206897</v>
      </c>
      <c r="AX265" s="46"/>
      <c r="AY265" s="84">
        <v>89.65517241379311</v>
      </c>
      <c r="AZ265" s="36"/>
      <c r="BA265" s="83">
        <v>10100</v>
      </c>
    </row>
    <row r="266" spans="1:53" ht="15.75" customHeight="1" x14ac:dyDescent="0.2">
      <c r="A266" s="7" t="s">
        <v>547</v>
      </c>
      <c r="B266" s="7" t="s">
        <v>548</v>
      </c>
      <c r="D266" s="81">
        <v>8.8449000000000009</v>
      </c>
      <c r="E266" s="34" t="s">
        <v>28</v>
      </c>
      <c r="F266" s="84" t="s">
        <v>31</v>
      </c>
      <c r="G266" s="68" t="s">
        <v>1015</v>
      </c>
      <c r="I266" s="82">
        <v>0.38601999999999997</v>
      </c>
      <c r="J266" s="34" t="s">
        <v>27</v>
      </c>
      <c r="K266" s="81" t="s">
        <v>29</v>
      </c>
      <c r="L266" s="35"/>
      <c r="M266" s="81">
        <v>9.0547000000000004</v>
      </c>
      <c r="N266" s="34" t="s">
        <v>28</v>
      </c>
      <c r="O266" s="81" t="s">
        <v>29</v>
      </c>
      <c r="P266" s="10" t="s">
        <v>1007</v>
      </c>
      <c r="R266" s="81">
        <v>29.522099999999998</v>
      </c>
      <c r="S266" s="34" t="s">
        <v>28</v>
      </c>
      <c r="T266" s="81" t="s">
        <v>29</v>
      </c>
      <c r="U266" s="10" t="s">
        <v>988</v>
      </c>
      <c r="W266" s="71">
        <v>129</v>
      </c>
      <c r="X266" s="36"/>
      <c r="Y266" s="10" t="s">
        <v>1134</v>
      </c>
      <c r="AA266" s="81">
        <v>8.4253999999999998</v>
      </c>
      <c r="AB266" s="34" t="s">
        <v>27</v>
      </c>
      <c r="AC266" s="10" t="s">
        <v>1029</v>
      </c>
      <c r="AE266" s="81">
        <v>76.5</v>
      </c>
      <c r="AF266" s="36"/>
      <c r="AG266" s="81">
        <v>76.3</v>
      </c>
      <c r="AH266" s="36"/>
      <c r="AI266" s="81">
        <v>79.7</v>
      </c>
      <c r="AJ266" s="36"/>
      <c r="AK266" s="10" t="s">
        <v>33</v>
      </c>
      <c r="AL266" s="38"/>
      <c r="AM266" s="34">
        <v>0.56082656503098005</v>
      </c>
      <c r="AO266" s="81">
        <v>2.2833333333333332</v>
      </c>
      <c r="AP266" s="36"/>
      <c r="AQ266" s="81">
        <v>12.2</v>
      </c>
      <c r="AR266" s="36"/>
      <c r="AS266" s="81">
        <v>4.1833333333333336</v>
      </c>
      <c r="AT266" s="36"/>
      <c r="AU266" s="81">
        <v>15.666666666666666</v>
      </c>
      <c r="AW266" s="81">
        <v>5.2083333333333339</v>
      </c>
      <c r="AX266" s="46"/>
      <c r="AY266" s="81">
        <v>94.791666666666657</v>
      </c>
      <c r="AZ266" s="36"/>
      <c r="BA266" s="86">
        <v>6800</v>
      </c>
    </row>
    <row r="267" spans="1:53" ht="15.75" customHeight="1" x14ac:dyDescent="0.2">
      <c r="A267" s="7" t="s">
        <v>549</v>
      </c>
      <c r="B267" s="7" t="s">
        <v>550</v>
      </c>
      <c r="D267" s="87">
        <v>13.066800000000001</v>
      </c>
      <c r="E267" s="34" t="s">
        <v>28</v>
      </c>
      <c r="F267" s="87" t="s">
        <v>976</v>
      </c>
      <c r="G267" s="68" t="s">
        <v>1015</v>
      </c>
      <c r="I267" s="88">
        <v>0.6663</v>
      </c>
      <c r="J267" s="34" t="s">
        <v>30</v>
      </c>
      <c r="K267" s="87" t="s">
        <v>976</v>
      </c>
      <c r="L267" s="35"/>
      <c r="M267" s="84">
        <v>6.5148999999999999</v>
      </c>
      <c r="N267" s="34" t="s">
        <v>27</v>
      </c>
      <c r="O267" s="81" t="s">
        <v>29</v>
      </c>
      <c r="P267" s="10" t="s">
        <v>1055</v>
      </c>
      <c r="R267" s="84">
        <v>9.6242999999999999</v>
      </c>
      <c r="S267" s="34" t="s">
        <v>27</v>
      </c>
      <c r="T267" s="84" t="s">
        <v>31</v>
      </c>
      <c r="U267" s="10" t="s">
        <v>1095</v>
      </c>
      <c r="W267" s="71">
        <v>96</v>
      </c>
      <c r="X267" s="36"/>
      <c r="Y267" s="10" t="s">
        <v>1108</v>
      </c>
      <c r="AA267" s="84">
        <v>5.5896999999999997</v>
      </c>
      <c r="AB267" s="34" t="s">
        <v>27</v>
      </c>
      <c r="AC267" s="10" t="s">
        <v>979</v>
      </c>
      <c r="AE267" s="34" t="s">
        <v>32</v>
      </c>
      <c r="AF267" s="36"/>
      <c r="AG267" s="34" t="s">
        <v>32</v>
      </c>
      <c r="AH267" s="36"/>
      <c r="AI267" s="34" t="s">
        <v>32</v>
      </c>
      <c r="AJ267" s="36"/>
      <c r="AK267" s="10" t="s">
        <v>33</v>
      </c>
      <c r="AL267" s="38"/>
      <c r="AM267" s="34">
        <v>0.66890439049998995</v>
      </c>
      <c r="AO267" s="84">
        <v>1.7166666666666666</v>
      </c>
      <c r="AP267" s="36"/>
      <c r="AQ267" s="84">
        <v>10.433333333333334</v>
      </c>
      <c r="AR267" s="36"/>
      <c r="AS267" s="81">
        <v>4.45</v>
      </c>
      <c r="AT267" s="36"/>
      <c r="AU267" s="81">
        <v>19.649999999999999</v>
      </c>
      <c r="AW267" s="84">
        <v>10.714285714285714</v>
      </c>
      <c r="AX267" s="46"/>
      <c r="AY267" s="84">
        <v>89.285714285714292</v>
      </c>
      <c r="AZ267" s="36"/>
      <c r="BA267" s="83">
        <v>10300</v>
      </c>
    </row>
    <row r="268" spans="1:53" ht="15.75" customHeight="1" x14ac:dyDescent="0.2">
      <c r="A268" s="7" t="s">
        <v>551</v>
      </c>
      <c r="B268" s="7" t="s">
        <v>552</v>
      </c>
      <c r="D268" s="84">
        <v>8.6867999999999999</v>
      </c>
      <c r="E268" s="34" t="s">
        <v>28</v>
      </c>
      <c r="F268" s="87" t="s">
        <v>976</v>
      </c>
      <c r="G268" s="68" t="s">
        <v>983</v>
      </c>
      <c r="I268" s="85">
        <v>0.33272000000000002</v>
      </c>
      <c r="J268" s="34" t="s">
        <v>30</v>
      </c>
      <c r="K268" s="81" t="s">
        <v>29</v>
      </c>
      <c r="L268" s="35"/>
      <c r="M268" s="81">
        <v>6.9074999999999998</v>
      </c>
      <c r="N268" s="34" t="s">
        <v>28</v>
      </c>
      <c r="O268" s="81" t="s">
        <v>29</v>
      </c>
      <c r="P268" s="10" t="s">
        <v>986</v>
      </c>
      <c r="R268" s="81">
        <v>29.806999999999999</v>
      </c>
      <c r="S268" s="34" t="s">
        <v>28</v>
      </c>
      <c r="T268" s="87" t="s">
        <v>976</v>
      </c>
      <c r="U268" s="10" t="s">
        <v>1009</v>
      </c>
      <c r="W268" s="39">
        <v>68</v>
      </c>
      <c r="X268" s="36"/>
      <c r="Y268" s="10" t="s">
        <v>986</v>
      </c>
      <c r="AA268" s="87">
        <v>15.912599999999999</v>
      </c>
      <c r="AB268" s="34" t="s">
        <v>30</v>
      </c>
      <c r="AC268" s="10" t="s">
        <v>1206</v>
      </c>
      <c r="AE268" s="81">
        <v>84.3</v>
      </c>
      <c r="AF268" s="36"/>
      <c r="AG268" s="81">
        <v>84.5</v>
      </c>
      <c r="AH268" s="36"/>
      <c r="AI268" s="81">
        <v>78.400000000000006</v>
      </c>
      <c r="AJ268" s="36"/>
      <c r="AK268" s="10" t="s">
        <v>33</v>
      </c>
      <c r="AL268" s="38"/>
      <c r="AM268" s="34">
        <v>0.86745891384759999</v>
      </c>
      <c r="AO268" s="87">
        <v>2.9833333333333334</v>
      </c>
      <c r="AP268" s="36"/>
      <c r="AQ268" s="87">
        <v>14.816666666666666</v>
      </c>
      <c r="AR268" s="36"/>
      <c r="AS268" s="87">
        <v>4.7166666666666668</v>
      </c>
      <c r="AT268" s="36"/>
      <c r="AU268" s="81">
        <v>18.05</v>
      </c>
      <c r="AW268" s="87">
        <v>1.6233766233766231</v>
      </c>
      <c r="AX268" s="46"/>
      <c r="AY268" s="87">
        <v>98.376623376623371</v>
      </c>
      <c r="AZ268" s="36"/>
      <c r="BA268" s="86">
        <v>6600</v>
      </c>
    </row>
    <row r="269" spans="1:53" ht="15.75" customHeight="1" x14ac:dyDescent="0.2">
      <c r="A269" s="7" t="s">
        <v>553</v>
      </c>
      <c r="B269" s="7" t="s">
        <v>554</v>
      </c>
      <c r="D269" s="81">
        <v>9.8571000000000009</v>
      </c>
      <c r="E269" s="34" t="s">
        <v>28</v>
      </c>
      <c r="F269" s="81" t="s">
        <v>29</v>
      </c>
      <c r="G269" s="68" t="s">
        <v>981</v>
      </c>
      <c r="I269" s="82">
        <v>0.46205000000000002</v>
      </c>
      <c r="J269" s="34" t="s">
        <v>27</v>
      </c>
      <c r="K269" s="81" t="s">
        <v>29</v>
      </c>
      <c r="L269" s="35"/>
      <c r="M269" s="81">
        <v>8.9041999999999994</v>
      </c>
      <c r="N269" s="34" t="s">
        <v>28</v>
      </c>
      <c r="O269" s="81" t="s">
        <v>29</v>
      </c>
      <c r="P269" s="10" t="s">
        <v>1168</v>
      </c>
      <c r="R269" s="81">
        <v>30.3704</v>
      </c>
      <c r="S269" s="34" t="s">
        <v>30</v>
      </c>
      <c r="T269" s="81" t="s">
        <v>29</v>
      </c>
      <c r="U269" s="10" t="s">
        <v>988</v>
      </c>
      <c r="W269" s="71">
        <v>177</v>
      </c>
      <c r="X269" s="36"/>
      <c r="Y269" s="10" t="s">
        <v>1044</v>
      </c>
      <c r="AA269" s="81">
        <v>7.8453999999999997</v>
      </c>
      <c r="AB269" s="34" t="s">
        <v>30</v>
      </c>
      <c r="AC269" s="10" t="s">
        <v>997</v>
      </c>
      <c r="AE269" s="34" t="s">
        <v>32</v>
      </c>
      <c r="AF269" s="36"/>
      <c r="AG269" s="34" t="s">
        <v>32</v>
      </c>
      <c r="AH269" s="36"/>
      <c r="AI269" s="34" t="s">
        <v>32</v>
      </c>
      <c r="AJ269" s="36"/>
      <c r="AK269" s="10" t="s">
        <v>33</v>
      </c>
      <c r="AL269" s="38"/>
      <c r="AM269" s="34">
        <v>4.8502495274832604</v>
      </c>
      <c r="AO269" s="84">
        <v>1.4333333333333333</v>
      </c>
      <c r="AP269" s="36"/>
      <c r="AQ269" s="84">
        <v>9.35</v>
      </c>
      <c r="AR269" s="36"/>
      <c r="AS269" s="81">
        <v>4.166666666666667</v>
      </c>
      <c r="AT269" s="36"/>
      <c r="AU269" s="84">
        <v>14.75</v>
      </c>
      <c r="AW269" s="87">
        <v>5.0505050505050502</v>
      </c>
      <c r="AX269" s="46"/>
      <c r="AY269" s="87">
        <v>94.949494949494948</v>
      </c>
      <c r="AZ269" s="36"/>
      <c r="BA269" s="89">
        <v>12100</v>
      </c>
    </row>
    <row r="270" spans="1:53" ht="15.75" customHeight="1" x14ac:dyDescent="0.2">
      <c r="A270" s="7" t="s">
        <v>555</v>
      </c>
      <c r="B270" s="7" t="s">
        <v>556</v>
      </c>
      <c r="D270" s="87">
        <v>14.084099999999999</v>
      </c>
      <c r="E270" s="34" t="s">
        <v>30</v>
      </c>
      <c r="F270" s="87" t="s">
        <v>976</v>
      </c>
      <c r="G270" s="68" t="s">
        <v>1000</v>
      </c>
      <c r="I270" s="82">
        <v>0.42707000000000001</v>
      </c>
      <c r="J270" s="34" t="s">
        <v>27</v>
      </c>
      <c r="K270" s="84" t="s">
        <v>31</v>
      </c>
      <c r="L270" s="35"/>
      <c r="M270" s="81">
        <v>8.4413999999999998</v>
      </c>
      <c r="N270" s="34" t="s">
        <v>30</v>
      </c>
      <c r="O270" s="81" t="s">
        <v>29</v>
      </c>
      <c r="P270" s="10" t="s">
        <v>982</v>
      </c>
      <c r="R270" s="81">
        <v>22.0076</v>
      </c>
      <c r="S270" s="34" t="s">
        <v>28</v>
      </c>
      <c r="T270" s="84" t="s">
        <v>31</v>
      </c>
      <c r="U270" s="10" t="s">
        <v>1075</v>
      </c>
      <c r="W270" s="39">
        <v>251</v>
      </c>
      <c r="X270" s="36"/>
      <c r="Y270" s="10" t="s">
        <v>992</v>
      </c>
      <c r="AA270" s="81">
        <v>10.6404</v>
      </c>
      <c r="AB270" s="34" t="s">
        <v>30</v>
      </c>
      <c r="AC270" s="10" t="s">
        <v>1058</v>
      </c>
      <c r="AE270" s="34" t="s">
        <v>32</v>
      </c>
      <c r="AF270" s="36"/>
      <c r="AG270" s="34" t="s">
        <v>32</v>
      </c>
      <c r="AH270" s="36"/>
      <c r="AI270" s="34" t="s">
        <v>32</v>
      </c>
      <c r="AJ270" s="36"/>
      <c r="AK270" s="10" t="s">
        <v>33</v>
      </c>
      <c r="AL270" s="38"/>
      <c r="AM270" s="34">
        <v>1.69926232338524</v>
      </c>
      <c r="AO270" s="81">
        <v>2.3166666666666669</v>
      </c>
      <c r="AP270" s="36"/>
      <c r="AQ270" s="81">
        <v>13.633333333333333</v>
      </c>
      <c r="AR270" s="36"/>
      <c r="AS270" s="84">
        <v>4.05</v>
      </c>
      <c r="AT270" s="36"/>
      <c r="AU270" s="84">
        <v>13.85</v>
      </c>
      <c r="AW270" s="84">
        <v>11.111111111111111</v>
      </c>
      <c r="AX270" s="46"/>
      <c r="AY270" s="84">
        <v>88.888888888888886</v>
      </c>
      <c r="AZ270" s="36"/>
      <c r="BA270" s="89">
        <v>11200</v>
      </c>
    </row>
    <row r="271" spans="1:53" ht="15.75" customHeight="1" x14ac:dyDescent="0.2">
      <c r="A271" s="7" t="s">
        <v>557</v>
      </c>
      <c r="B271" s="7" t="s">
        <v>558</v>
      </c>
      <c r="D271" s="81">
        <v>10.546799999999999</v>
      </c>
      <c r="E271" s="34" t="s">
        <v>28</v>
      </c>
      <c r="F271" s="87" t="s">
        <v>976</v>
      </c>
      <c r="G271" s="68" t="s">
        <v>1137</v>
      </c>
      <c r="I271" s="85">
        <v>0.27173999999999998</v>
      </c>
      <c r="J271" s="34" t="s">
        <v>28</v>
      </c>
      <c r="K271" s="84" t="s">
        <v>31</v>
      </c>
      <c r="L271" s="35"/>
      <c r="M271" s="81">
        <v>9.6190999999999995</v>
      </c>
      <c r="N271" s="34" t="s">
        <v>27</v>
      </c>
      <c r="O271" s="84" t="s">
        <v>31</v>
      </c>
      <c r="P271" s="10" t="s">
        <v>998</v>
      </c>
      <c r="R271" s="87">
        <v>50.127099999999999</v>
      </c>
      <c r="S271" s="34" t="s">
        <v>28</v>
      </c>
      <c r="T271" s="81" t="s">
        <v>29</v>
      </c>
      <c r="U271" s="10" t="s">
        <v>148</v>
      </c>
      <c r="W271" s="39">
        <v>201</v>
      </c>
      <c r="X271" s="36"/>
      <c r="Y271" s="10" t="s">
        <v>1168</v>
      </c>
      <c r="AA271" s="87">
        <v>20.100100000000001</v>
      </c>
      <c r="AB271" s="34" t="s">
        <v>28</v>
      </c>
      <c r="AC271" s="10" t="s">
        <v>1001</v>
      </c>
      <c r="AE271" s="34" t="s">
        <v>32</v>
      </c>
      <c r="AF271" s="36"/>
      <c r="AG271" s="34" t="s">
        <v>32</v>
      </c>
      <c r="AH271" s="36"/>
      <c r="AI271" s="34" t="s">
        <v>32</v>
      </c>
      <c r="AJ271" s="36"/>
      <c r="AK271" s="10" t="s">
        <v>33</v>
      </c>
      <c r="AL271" s="38"/>
      <c r="AM271" s="34">
        <v>2.5543318467610002E-2</v>
      </c>
      <c r="AO271" s="81">
        <v>2.4666666666666668</v>
      </c>
      <c r="AP271" s="36"/>
      <c r="AQ271" s="81">
        <v>10.983333333333333</v>
      </c>
      <c r="AR271" s="36"/>
      <c r="AS271" s="34" t="s">
        <v>32</v>
      </c>
      <c r="AT271" s="36"/>
      <c r="AU271" s="34" t="s">
        <v>32</v>
      </c>
      <c r="AW271" s="81">
        <v>5.6034482758620694</v>
      </c>
      <c r="AX271" s="46"/>
      <c r="AY271" s="81">
        <v>94.396551724137936</v>
      </c>
      <c r="AZ271" s="36"/>
      <c r="BA271" s="83">
        <v>7800</v>
      </c>
    </row>
    <row r="272" spans="1:53" ht="15.75" customHeight="1" x14ac:dyDescent="0.2">
      <c r="A272" s="7" t="s">
        <v>559</v>
      </c>
      <c r="B272" s="7" t="s">
        <v>560</v>
      </c>
      <c r="D272" s="81">
        <v>9.7850000000000001</v>
      </c>
      <c r="E272" s="34" t="s">
        <v>28</v>
      </c>
      <c r="F272" s="87" t="s">
        <v>976</v>
      </c>
      <c r="G272" s="68" t="s">
        <v>984</v>
      </c>
      <c r="I272" s="85">
        <v>0.27778999999999998</v>
      </c>
      <c r="J272" s="34" t="s">
        <v>27</v>
      </c>
      <c r="K272" s="84" t="s">
        <v>31</v>
      </c>
      <c r="L272" s="35"/>
      <c r="M272" s="81">
        <v>8.5626999999999995</v>
      </c>
      <c r="N272" s="34" t="s">
        <v>28</v>
      </c>
      <c r="O272" s="81" t="s">
        <v>29</v>
      </c>
      <c r="P272" s="10" t="s">
        <v>982</v>
      </c>
      <c r="R272" s="81">
        <v>30.514700000000001</v>
      </c>
      <c r="S272" s="34" t="s">
        <v>28</v>
      </c>
      <c r="T272" s="84" t="s">
        <v>31</v>
      </c>
      <c r="U272" s="10" t="s">
        <v>1089</v>
      </c>
      <c r="W272" s="71">
        <v>132</v>
      </c>
      <c r="X272" s="36"/>
      <c r="Y272" s="10" t="s">
        <v>1119</v>
      </c>
      <c r="AA272" s="81">
        <v>8.7189999999999994</v>
      </c>
      <c r="AB272" s="34" t="s">
        <v>27</v>
      </c>
      <c r="AC272" s="10" t="s">
        <v>1043</v>
      </c>
      <c r="AE272" s="81">
        <v>75.099999999999994</v>
      </c>
      <c r="AF272" s="36"/>
      <c r="AG272" s="87">
        <v>71.8</v>
      </c>
      <c r="AH272" s="36"/>
      <c r="AI272" s="81">
        <v>77.7</v>
      </c>
      <c r="AJ272" s="36"/>
      <c r="AK272" s="10" t="s">
        <v>33</v>
      </c>
      <c r="AL272" s="38"/>
      <c r="AM272" s="34">
        <v>0.74624641387498003</v>
      </c>
      <c r="AO272" s="87">
        <v>2.6</v>
      </c>
      <c r="AP272" s="36"/>
      <c r="AQ272" s="84">
        <v>10.7</v>
      </c>
      <c r="AR272" s="36"/>
      <c r="AS272" s="84">
        <v>4.0999999999999996</v>
      </c>
      <c r="AT272" s="36"/>
      <c r="AU272" s="81">
        <v>15.116666666666667</v>
      </c>
      <c r="AW272" s="81">
        <v>5.4054054054054053</v>
      </c>
      <c r="AX272" s="46"/>
      <c r="AY272" s="81">
        <v>94.594594594594597</v>
      </c>
      <c r="AZ272" s="36"/>
      <c r="BA272" s="83">
        <v>8000</v>
      </c>
    </row>
    <row r="273" spans="1:53" ht="15.75" customHeight="1" x14ac:dyDescent="0.2">
      <c r="A273" s="7" t="s">
        <v>561</v>
      </c>
      <c r="B273" s="7" t="s">
        <v>562</v>
      </c>
      <c r="D273" s="81">
        <v>10.5358</v>
      </c>
      <c r="E273" s="34" t="s">
        <v>28</v>
      </c>
      <c r="F273" s="81" t="s">
        <v>29</v>
      </c>
      <c r="G273" s="68" t="s">
        <v>999</v>
      </c>
      <c r="I273" s="88">
        <v>1.2606900000000001</v>
      </c>
      <c r="J273" s="34" t="s">
        <v>30</v>
      </c>
      <c r="K273" s="87" t="s">
        <v>976</v>
      </c>
      <c r="L273" s="35"/>
      <c r="M273" s="81">
        <v>6.9337999999999997</v>
      </c>
      <c r="N273" s="34" t="s">
        <v>27</v>
      </c>
      <c r="O273" s="87" t="s">
        <v>976</v>
      </c>
      <c r="P273" s="10" t="s">
        <v>1172</v>
      </c>
      <c r="R273" s="84">
        <v>9.9054000000000002</v>
      </c>
      <c r="S273" s="34" t="s">
        <v>27</v>
      </c>
      <c r="T273" s="84" t="s">
        <v>31</v>
      </c>
      <c r="U273" s="10" t="s">
        <v>1097</v>
      </c>
      <c r="W273" s="39">
        <v>77</v>
      </c>
      <c r="X273" s="36"/>
      <c r="Y273" s="10" t="s">
        <v>1132</v>
      </c>
      <c r="AA273" s="84">
        <v>5.1333000000000002</v>
      </c>
      <c r="AB273" s="34" t="s">
        <v>27</v>
      </c>
      <c r="AC273" s="10" t="s">
        <v>1032</v>
      </c>
      <c r="AE273" s="34" t="s">
        <v>32</v>
      </c>
      <c r="AF273" s="36"/>
      <c r="AG273" s="34" t="s">
        <v>32</v>
      </c>
      <c r="AH273" s="36"/>
      <c r="AI273" s="34" t="s">
        <v>32</v>
      </c>
      <c r="AJ273" s="36"/>
      <c r="AK273" s="10" t="s">
        <v>33</v>
      </c>
      <c r="AL273" s="38"/>
      <c r="AM273" s="34">
        <v>11.925073928881501</v>
      </c>
      <c r="AO273" s="84">
        <v>1.9666666666666666</v>
      </c>
      <c r="AP273" s="36"/>
      <c r="AQ273" s="87">
        <v>16.466666666666665</v>
      </c>
      <c r="AR273" s="36"/>
      <c r="AS273" s="87">
        <v>5.4</v>
      </c>
      <c r="AT273" s="36"/>
      <c r="AU273" s="87">
        <v>28.15</v>
      </c>
      <c r="AW273" s="87">
        <v>0</v>
      </c>
      <c r="AX273" s="46"/>
      <c r="AY273" s="87">
        <v>100</v>
      </c>
      <c r="AZ273" s="36"/>
      <c r="BA273" s="89">
        <v>12700</v>
      </c>
    </row>
    <row r="274" spans="1:53" ht="15.75" customHeight="1" x14ac:dyDescent="0.2">
      <c r="A274" s="7" t="s">
        <v>563</v>
      </c>
      <c r="B274" s="7" t="s">
        <v>564</v>
      </c>
      <c r="D274" s="81">
        <v>8.7962000000000007</v>
      </c>
      <c r="E274" s="34" t="s">
        <v>28</v>
      </c>
      <c r="F274" s="84" t="s">
        <v>31</v>
      </c>
      <c r="G274" s="68" t="s">
        <v>1043</v>
      </c>
      <c r="I274" s="82">
        <v>0.42442999999999997</v>
      </c>
      <c r="J274" s="34" t="s">
        <v>27</v>
      </c>
      <c r="K274" s="81" t="s">
        <v>29</v>
      </c>
      <c r="L274" s="35"/>
      <c r="M274" s="81">
        <v>8.1913999999999998</v>
      </c>
      <c r="N274" s="34" t="s">
        <v>28</v>
      </c>
      <c r="O274" s="87" t="s">
        <v>976</v>
      </c>
      <c r="P274" s="10" t="s">
        <v>978</v>
      </c>
      <c r="R274" s="81">
        <v>24.117999999999999</v>
      </c>
      <c r="S274" s="34" t="s">
        <v>27</v>
      </c>
      <c r="T274" s="81" t="s">
        <v>29</v>
      </c>
      <c r="U274" s="10" t="s">
        <v>1098</v>
      </c>
      <c r="W274" s="71">
        <v>97</v>
      </c>
      <c r="X274" s="36"/>
      <c r="Y274" s="10" t="s">
        <v>1033</v>
      </c>
      <c r="AA274" s="81">
        <v>9.4966000000000008</v>
      </c>
      <c r="AB274" s="34" t="s">
        <v>27</v>
      </c>
      <c r="AC274" s="10" t="s">
        <v>993</v>
      </c>
      <c r="AE274" s="34" t="s">
        <v>32</v>
      </c>
      <c r="AF274" s="36"/>
      <c r="AG274" s="34" t="s">
        <v>32</v>
      </c>
      <c r="AH274" s="36"/>
      <c r="AI274" s="34" t="s">
        <v>32</v>
      </c>
      <c r="AJ274" s="36"/>
      <c r="AK274" s="10" t="s">
        <v>33</v>
      </c>
      <c r="AL274" s="38"/>
      <c r="AM274" s="34">
        <v>1.0088322920142301</v>
      </c>
      <c r="AO274" s="81">
        <v>2.5166666666666666</v>
      </c>
      <c r="AP274" s="36"/>
      <c r="AQ274" s="84">
        <v>9.5166666666666675</v>
      </c>
      <c r="AR274" s="36"/>
      <c r="AS274" s="81">
        <v>4.166666666666667</v>
      </c>
      <c r="AT274" s="36"/>
      <c r="AU274" s="84">
        <v>13.116666666666667</v>
      </c>
      <c r="AW274" s="81">
        <v>7.5342465753424657</v>
      </c>
      <c r="AX274" s="46"/>
      <c r="AY274" s="81">
        <v>92.465753424657535</v>
      </c>
      <c r="AZ274" s="36"/>
      <c r="BA274" s="86">
        <v>7500</v>
      </c>
    </row>
    <row r="275" spans="1:53" ht="15.75" customHeight="1" x14ac:dyDescent="0.2">
      <c r="A275" s="7" t="s">
        <v>565</v>
      </c>
      <c r="B275" s="7" t="s">
        <v>566</v>
      </c>
      <c r="D275" s="81">
        <v>10.4122</v>
      </c>
      <c r="E275" s="34" t="s">
        <v>28</v>
      </c>
      <c r="F275" s="81" t="s">
        <v>29</v>
      </c>
      <c r="G275" s="68" t="s">
        <v>1016</v>
      </c>
      <c r="I275" s="85">
        <v>0.35158</v>
      </c>
      <c r="J275" s="34" t="s">
        <v>30</v>
      </c>
      <c r="K275" s="84" t="s">
        <v>31</v>
      </c>
      <c r="L275" s="35"/>
      <c r="M275" s="81">
        <v>8.2215000000000007</v>
      </c>
      <c r="N275" s="34" t="s">
        <v>28</v>
      </c>
      <c r="O275" s="84" t="s">
        <v>31</v>
      </c>
      <c r="P275" s="10" t="s">
        <v>1040</v>
      </c>
      <c r="R275" s="81">
        <v>27.91</v>
      </c>
      <c r="S275" s="34" t="s">
        <v>27</v>
      </c>
      <c r="T275" s="81" t="s">
        <v>29</v>
      </c>
      <c r="U275" s="10" t="s">
        <v>977</v>
      </c>
      <c r="W275" s="71">
        <v>159</v>
      </c>
      <c r="X275" s="36"/>
      <c r="Y275" s="10" t="s">
        <v>1021</v>
      </c>
      <c r="AA275" s="81">
        <v>9.5470000000000006</v>
      </c>
      <c r="AB275" s="34" t="s">
        <v>30</v>
      </c>
      <c r="AC275" s="10" t="s">
        <v>1137</v>
      </c>
      <c r="AE275" s="34" t="s">
        <v>32</v>
      </c>
      <c r="AF275" s="36"/>
      <c r="AG275" s="34" t="s">
        <v>32</v>
      </c>
      <c r="AH275" s="36"/>
      <c r="AI275" s="34" t="s">
        <v>32</v>
      </c>
      <c r="AJ275" s="36"/>
      <c r="AK275" s="10" t="s">
        <v>33</v>
      </c>
      <c r="AL275" s="38"/>
      <c r="AM275" s="34">
        <v>1.3512978834066001</v>
      </c>
      <c r="AO275" s="87">
        <v>2.7833333333333332</v>
      </c>
      <c r="AP275" s="36"/>
      <c r="AQ275" s="81">
        <v>13.2</v>
      </c>
      <c r="AR275" s="36"/>
      <c r="AS275" s="81">
        <v>4.2166666666666668</v>
      </c>
      <c r="AT275" s="36"/>
      <c r="AU275" s="84">
        <v>13.716666666666667</v>
      </c>
      <c r="AW275" s="84">
        <v>10.714285714285714</v>
      </c>
      <c r="AX275" s="46"/>
      <c r="AY275" s="84">
        <v>89.285714285714292</v>
      </c>
      <c r="AZ275" s="36"/>
      <c r="BA275" s="83">
        <v>8700</v>
      </c>
    </row>
    <row r="276" spans="1:53" ht="15.75" customHeight="1" x14ac:dyDescent="0.2">
      <c r="A276" s="7" t="s">
        <v>567</v>
      </c>
      <c r="B276" s="7" t="s">
        <v>568</v>
      </c>
      <c r="D276" s="87">
        <v>12.571099999999999</v>
      </c>
      <c r="E276" s="34" t="s">
        <v>28</v>
      </c>
      <c r="F276" s="81" t="s">
        <v>29</v>
      </c>
      <c r="G276" s="68" t="s">
        <v>1003</v>
      </c>
      <c r="I276" s="88">
        <v>0.83323999999999998</v>
      </c>
      <c r="J276" s="34" t="s">
        <v>27</v>
      </c>
      <c r="K276" s="81" t="s">
        <v>29</v>
      </c>
      <c r="L276" s="35"/>
      <c r="M276" s="81">
        <v>7.6802999999999999</v>
      </c>
      <c r="N276" s="34" t="s">
        <v>28</v>
      </c>
      <c r="O276" s="84" t="s">
        <v>31</v>
      </c>
      <c r="P276" s="10" t="s">
        <v>1012</v>
      </c>
      <c r="R276" s="84">
        <v>13.0783</v>
      </c>
      <c r="S276" s="34" t="s">
        <v>27</v>
      </c>
      <c r="T276" s="84" t="s">
        <v>31</v>
      </c>
      <c r="U276" s="10" t="s">
        <v>1079</v>
      </c>
      <c r="W276" s="71">
        <v>178</v>
      </c>
      <c r="X276" s="36"/>
      <c r="Y276" s="10" t="s">
        <v>1005</v>
      </c>
      <c r="AA276" s="84">
        <v>4.4923999999999999</v>
      </c>
      <c r="AB276" s="34" t="s">
        <v>27</v>
      </c>
      <c r="AC276" s="10" t="s">
        <v>993</v>
      </c>
      <c r="AE276" s="84">
        <v>89.6</v>
      </c>
      <c r="AF276" s="36"/>
      <c r="AG276" s="84">
        <v>88.3</v>
      </c>
      <c r="AH276" s="36"/>
      <c r="AI276" s="81">
        <v>80.099999999999994</v>
      </c>
      <c r="AJ276" s="36"/>
      <c r="AK276" s="10" t="s">
        <v>33</v>
      </c>
      <c r="AL276" s="38"/>
      <c r="AM276" s="34">
        <v>0.76189562941823996</v>
      </c>
      <c r="AO276" s="81">
        <v>2.2333333333333334</v>
      </c>
      <c r="AP276" s="36"/>
      <c r="AQ276" s="81">
        <v>13.916666666666666</v>
      </c>
      <c r="AR276" s="36"/>
      <c r="AS276" s="84">
        <v>3.95</v>
      </c>
      <c r="AT276" s="36"/>
      <c r="AU276" s="87">
        <v>20.566666666666666</v>
      </c>
      <c r="AW276" s="81">
        <v>9.9264705882352935</v>
      </c>
      <c r="AX276" s="46"/>
      <c r="AY276" s="81">
        <v>90.07352941176471</v>
      </c>
      <c r="AZ276" s="36"/>
      <c r="BA276" s="89">
        <v>11000</v>
      </c>
    </row>
    <row r="277" spans="1:53" ht="15.75" customHeight="1" x14ac:dyDescent="0.2">
      <c r="A277" s="7" t="s">
        <v>569</v>
      </c>
      <c r="B277" s="7" t="s">
        <v>570</v>
      </c>
      <c r="D277" s="81">
        <v>9.4677000000000007</v>
      </c>
      <c r="E277" s="34" t="s">
        <v>28</v>
      </c>
      <c r="F277" s="81" t="s">
        <v>29</v>
      </c>
      <c r="G277" s="68" t="s">
        <v>1030</v>
      </c>
      <c r="I277" s="88">
        <v>0.68210999999999999</v>
      </c>
      <c r="J277" s="34" t="s">
        <v>30</v>
      </c>
      <c r="K277" s="81" t="s">
        <v>29</v>
      </c>
      <c r="L277" s="35"/>
      <c r="M277" s="81">
        <v>7.2576000000000001</v>
      </c>
      <c r="N277" s="34" t="s">
        <v>27</v>
      </c>
      <c r="O277" s="84" t="s">
        <v>31</v>
      </c>
      <c r="P277" s="10" t="s">
        <v>1084</v>
      </c>
      <c r="R277" s="81">
        <v>20.517900000000001</v>
      </c>
      <c r="S277" s="34" t="s">
        <v>28</v>
      </c>
      <c r="T277" s="81" t="s">
        <v>29</v>
      </c>
      <c r="U277" s="10" t="s">
        <v>1175</v>
      </c>
      <c r="W277" s="71">
        <v>112</v>
      </c>
      <c r="X277" s="36"/>
      <c r="Y277" s="10" t="s">
        <v>1102</v>
      </c>
      <c r="AA277" s="81">
        <v>9.1677999999999997</v>
      </c>
      <c r="AB277" s="34" t="s">
        <v>30</v>
      </c>
      <c r="AC277" s="10" t="s">
        <v>1076</v>
      </c>
      <c r="AE277" s="84">
        <v>94.3</v>
      </c>
      <c r="AF277" s="36"/>
      <c r="AG277" s="84">
        <v>94</v>
      </c>
      <c r="AH277" s="36"/>
      <c r="AI277" s="84">
        <v>86.1</v>
      </c>
      <c r="AJ277" s="36"/>
      <c r="AK277" s="10" t="s">
        <v>33</v>
      </c>
      <c r="AL277" s="38"/>
      <c r="AM277" s="34">
        <v>6.0289511029777998</v>
      </c>
      <c r="AO277" s="81">
        <v>2.2666666666666666</v>
      </c>
      <c r="AP277" s="36"/>
      <c r="AQ277" s="87">
        <v>14.883333333333333</v>
      </c>
      <c r="AR277" s="36"/>
      <c r="AS277" s="87">
        <v>5.666666666666667</v>
      </c>
      <c r="AT277" s="36"/>
      <c r="AU277" s="87">
        <v>26.45</v>
      </c>
      <c r="AW277" s="84">
        <v>11.39240506329114</v>
      </c>
      <c r="AX277" s="46"/>
      <c r="AY277" s="84">
        <v>88.60759493670885</v>
      </c>
      <c r="AZ277" s="36"/>
      <c r="BA277" s="89">
        <v>11400</v>
      </c>
    </row>
    <row r="278" spans="1:53" ht="15.75" customHeight="1" x14ac:dyDescent="0.2">
      <c r="A278" s="7" t="s">
        <v>571</v>
      </c>
      <c r="B278" s="7" t="s">
        <v>572</v>
      </c>
      <c r="D278" s="81">
        <v>10.9537</v>
      </c>
      <c r="E278" s="34" t="s">
        <v>28</v>
      </c>
      <c r="F278" s="81" t="s">
        <v>29</v>
      </c>
      <c r="G278" s="68" t="s">
        <v>1005</v>
      </c>
      <c r="I278" s="82">
        <v>0.53595999999999999</v>
      </c>
      <c r="J278" s="34" t="s">
        <v>30</v>
      </c>
      <c r="K278" s="84" t="s">
        <v>31</v>
      </c>
      <c r="L278" s="35"/>
      <c r="M278" s="84">
        <v>4.2206999999999999</v>
      </c>
      <c r="N278" s="34" t="s">
        <v>28</v>
      </c>
      <c r="O278" s="84" t="s">
        <v>31</v>
      </c>
      <c r="P278" s="10" t="s">
        <v>1036</v>
      </c>
      <c r="R278" s="84">
        <v>19.73</v>
      </c>
      <c r="S278" s="34" t="s">
        <v>28</v>
      </c>
      <c r="T278" s="84" t="s">
        <v>31</v>
      </c>
      <c r="U278" s="10" t="s">
        <v>1084</v>
      </c>
      <c r="W278" s="39">
        <v>33</v>
      </c>
      <c r="X278" s="36"/>
      <c r="Y278" s="10" t="s">
        <v>1013</v>
      </c>
      <c r="AA278" s="84">
        <v>4.4888000000000003</v>
      </c>
      <c r="AB278" s="34" t="s">
        <v>28</v>
      </c>
      <c r="AC278" s="10" t="s">
        <v>1082</v>
      </c>
      <c r="AE278" s="81">
        <v>78.8</v>
      </c>
      <c r="AF278" s="36"/>
      <c r="AG278" s="81">
        <v>83.1</v>
      </c>
      <c r="AH278" s="36"/>
      <c r="AI278" s="81">
        <v>79.8</v>
      </c>
      <c r="AJ278" s="36"/>
      <c r="AK278" s="10" t="s">
        <v>33</v>
      </c>
      <c r="AL278" s="38"/>
      <c r="AM278" s="34">
        <v>3.25477373256214</v>
      </c>
      <c r="AO278" s="87">
        <v>3.05</v>
      </c>
      <c r="AP278" s="36"/>
      <c r="AQ278" s="87">
        <v>20.033333333333335</v>
      </c>
      <c r="AR278" s="36"/>
      <c r="AS278" s="87">
        <v>4.6833333333333336</v>
      </c>
      <c r="AT278" s="36"/>
      <c r="AU278" s="87">
        <v>21.166666666666668</v>
      </c>
      <c r="AW278" s="87">
        <v>4.4444444444444446</v>
      </c>
      <c r="AX278" s="46"/>
      <c r="AY278" s="87">
        <v>95.555555555555557</v>
      </c>
      <c r="AZ278" s="36"/>
      <c r="BA278" s="83">
        <v>9100</v>
      </c>
    </row>
    <row r="279" spans="1:53" ht="15.75" customHeight="1" x14ac:dyDescent="0.2">
      <c r="A279" s="7" t="s">
        <v>573</v>
      </c>
      <c r="B279" s="7" t="s">
        <v>574</v>
      </c>
      <c r="D279" s="87">
        <v>15.008900000000001</v>
      </c>
      <c r="E279" s="34" t="s">
        <v>27</v>
      </c>
      <c r="F279" s="87" t="s">
        <v>976</v>
      </c>
      <c r="G279" s="68" t="s">
        <v>989</v>
      </c>
      <c r="I279" s="88">
        <v>1.0720700000000001</v>
      </c>
      <c r="J279" s="34" t="s">
        <v>27</v>
      </c>
      <c r="K279" s="87" t="s">
        <v>976</v>
      </c>
      <c r="L279" s="35"/>
      <c r="M279" s="87">
        <v>10.8398</v>
      </c>
      <c r="N279" s="34" t="s">
        <v>28</v>
      </c>
      <c r="O279" s="87" t="s">
        <v>976</v>
      </c>
      <c r="P279" s="10" t="s">
        <v>1015</v>
      </c>
      <c r="R279" s="81">
        <v>20.845700000000001</v>
      </c>
      <c r="S279" s="34" t="s">
        <v>28</v>
      </c>
      <c r="T279" s="87" t="s">
        <v>976</v>
      </c>
      <c r="U279" s="10" t="s">
        <v>1084</v>
      </c>
      <c r="W279" s="39">
        <v>286</v>
      </c>
      <c r="X279" s="36"/>
      <c r="Y279" s="10" t="s">
        <v>1044</v>
      </c>
      <c r="AA279" s="84">
        <v>6.3140000000000001</v>
      </c>
      <c r="AB279" s="34" t="s">
        <v>28</v>
      </c>
      <c r="AC279" s="10" t="s">
        <v>1079</v>
      </c>
      <c r="AE279" s="34" t="s">
        <v>32</v>
      </c>
      <c r="AF279" s="36"/>
      <c r="AG279" s="34" t="s">
        <v>32</v>
      </c>
      <c r="AH279" s="36"/>
      <c r="AI279" s="34" t="s">
        <v>32</v>
      </c>
      <c r="AJ279" s="36"/>
      <c r="AK279" s="10" t="s">
        <v>33</v>
      </c>
      <c r="AL279" s="38"/>
      <c r="AM279" s="34">
        <v>1.4329022025539999</v>
      </c>
      <c r="AO279" s="87">
        <v>2.6833333333333331</v>
      </c>
      <c r="AP279" s="36"/>
      <c r="AQ279" s="87">
        <v>17.766666666666666</v>
      </c>
      <c r="AR279" s="36"/>
      <c r="AS279" s="87">
        <v>4.5666666666666664</v>
      </c>
      <c r="AT279" s="36"/>
      <c r="AU279" s="81">
        <v>18.433333333333334</v>
      </c>
      <c r="AW279" s="84">
        <v>24.324324324324326</v>
      </c>
      <c r="AX279" s="46"/>
      <c r="AY279" s="84">
        <v>75.675675675675677</v>
      </c>
      <c r="AZ279" s="36"/>
      <c r="BA279" s="89">
        <v>18000</v>
      </c>
    </row>
    <row r="280" spans="1:53" ht="15.75" customHeight="1" x14ac:dyDescent="0.2">
      <c r="A280" s="7" t="s">
        <v>575</v>
      </c>
      <c r="B280" s="7" t="s">
        <v>576</v>
      </c>
      <c r="D280" s="84">
        <v>7.4928999999999997</v>
      </c>
      <c r="E280" s="34" t="s">
        <v>27</v>
      </c>
      <c r="F280" s="81" t="s">
        <v>29</v>
      </c>
      <c r="G280" s="68" t="s">
        <v>980</v>
      </c>
      <c r="I280" s="82">
        <v>0.45162000000000002</v>
      </c>
      <c r="J280" s="34" t="s">
        <v>28</v>
      </c>
      <c r="K280" s="81" t="s">
        <v>29</v>
      </c>
      <c r="L280" s="35"/>
      <c r="M280" s="87">
        <v>11.6601</v>
      </c>
      <c r="N280" s="34" t="s">
        <v>28</v>
      </c>
      <c r="O280" s="81" t="s">
        <v>29</v>
      </c>
      <c r="P280" s="10" t="s">
        <v>995</v>
      </c>
      <c r="R280" s="87">
        <v>32.558</v>
      </c>
      <c r="S280" s="34" t="s">
        <v>27</v>
      </c>
      <c r="T280" s="81" t="s">
        <v>29</v>
      </c>
      <c r="U280" s="10" t="s">
        <v>1084</v>
      </c>
      <c r="W280" s="71">
        <v>114</v>
      </c>
      <c r="X280" s="36"/>
      <c r="Y280" s="10" t="s">
        <v>1135</v>
      </c>
      <c r="AA280" s="87">
        <v>13.0563</v>
      </c>
      <c r="AB280" s="34" t="s">
        <v>28</v>
      </c>
      <c r="AC280" s="10" t="s">
        <v>1023</v>
      </c>
      <c r="AE280" s="87">
        <v>59.9</v>
      </c>
      <c r="AF280" s="36"/>
      <c r="AG280" s="87">
        <v>60</v>
      </c>
      <c r="AH280" s="36"/>
      <c r="AI280" s="87">
        <v>60.6</v>
      </c>
      <c r="AJ280" s="36"/>
      <c r="AK280" s="10" t="s">
        <v>33</v>
      </c>
      <c r="AL280" s="38"/>
      <c r="AM280" s="34">
        <v>1.6021121955176401</v>
      </c>
      <c r="AO280" s="87">
        <v>2.75</v>
      </c>
      <c r="AP280" s="36"/>
      <c r="AQ280" s="84">
        <v>10.666666666666666</v>
      </c>
      <c r="AR280" s="36"/>
      <c r="AS280" s="81">
        <v>4.333333333333333</v>
      </c>
      <c r="AT280" s="36"/>
      <c r="AU280" s="81">
        <v>17.383333333333333</v>
      </c>
      <c r="AW280" s="84">
        <v>11.940298507462686</v>
      </c>
      <c r="AX280" s="46"/>
      <c r="AY280" s="84">
        <v>88.059701492537314</v>
      </c>
      <c r="AZ280" s="36"/>
      <c r="BA280" s="83">
        <v>8200</v>
      </c>
    </row>
    <row r="281" spans="1:53" ht="15.75" customHeight="1" x14ac:dyDescent="0.2">
      <c r="A281" s="7" t="s">
        <v>577</v>
      </c>
      <c r="B281" s="7" t="s">
        <v>578</v>
      </c>
      <c r="D281" s="81">
        <v>9.9720999999999993</v>
      </c>
      <c r="E281" s="34" t="s">
        <v>28</v>
      </c>
      <c r="F281" s="84" t="s">
        <v>31</v>
      </c>
      <c r="G281" s="68" t="s">
        <v>1018</v>
      </c>
      <c r="I281" s="85">
        <v>0.26166</v>
      </c>
      <c r="J281" s="34" t="s">
        <v>27</v>
      </c>
      <c r="K281" s="84" t="s">
        <v>31</v>
      </c>
      <c r="L281" s="35"/>
      <c r="M281" s="81">
        <v>8.6347000000000005</v>
      </c>
      <c r="N281" s="34" t="s">
        <v>30</v>
      </c>
      <c r="O281" s="87" t="s">
        <v>976</v>
      </c>
      <c r="P281" s="10" t="s">
        <v>1146</v>
      </c>
      <c r="R281" s="84">
        <v>14.5075</v>
      </c>
      <c r="S281" s="34" t="s">
        <v>28</v>
      </c>
      <c r="T281" s="84" t="s">
        <v>31</v>
      </c>
      <c r="U281" s="10" t="s">
        <v>1027</v>
      </c>
      <c r="W281" s="71">
        <v>83</v>
      </c>
      <c r="X281" s="36"/>
      <c r="Y281" s="10" t="s">
        <v>1033</v>
      </c>
      <c r="AA281" s="84">
        <v>6.3963000000000001</v>
      </c>
      <c r="AB281" s="34" t="s">
        <v>28</v>
      </c>
      <c r="AC281" s="10" t="s">
        <v>1040</v>
      </c>
      <c r="AE281" s="34" t="s">
        <v>32</v>
      </c>
      <c r="AF281" s="36"/>
      <c r="AG281" s="34" t="s">
        <v>32</v>
      </c>
      <c r="AH281" s="36"/>
      <c r="AI281" s="34" t="s">
        <v>32</v>
      </c>
      <c r="AJ281" s="36"/>
      <c r="AK281" s="10" t="s">
        <v>33</v>
      </c>
      <c r="AL281" s="38"/>
      <c r="AM281" s="34">
        <v>2.2963150440386801</v>
      </c>
      <c r="AO281" s="84">
        <v>1.8</v>
      </c>
      <c r="AP281" s="36"/>
      <c r="AQ281" s="81">
        <v>11.983333333333333</v>
      </c>
      <c r="AR281" s="36"/>
      <c r="AS281" s="81">
        <v>4.25</v>
      </c>
      <c r="AT281" s="36"/>
      <c r="AU281" s="84">
        <v>14.616666666666667</v>
      </c>
      <c r="AW281" s="81">
        <v>8.7719298245614024</v>
      </c>
      <c r="AX281" s="46"/>
      <c r="AY281" s="81">
        <v>91.228070175438589</v>
      </c>
      <c r="AZ281" s="36"/>
      <c r="BA281" s="86">
        <v>7200</v>
      </c>
    </row>
    <row r="282" spans="1:53" ht="15.75" customHeight="1" x14ac:dyDescent="0.2">
      <c r="A282" s="7" t="s">
        <v>579</v>
      </c>
      <c r="B282" s="7" t="s">
        <v>580</v>
      </c>
      <c r="D282" s="81">
        <v>9.4920000000000009</v>
      </c>
      <c r="E282" s="34" t="s">
        <v>28</v>
      </c>
      <c r="F282" s="81" t="s">
        <v>29</v>
      </c>
      <c r="G282" s="68" t="s">
        <v>1003</v>
      </c>
      <c r="I282" s="82">
        <v>0.61178999999999994</v>
      </c>
      <c r="J282" s="34" t="s">
        <v>28</v>
      </c>
      <c r="K282" s="87" t="s">
        <v>976</v>
      </c>
      <c r="L282" s="35"/>
      <c r="M282" s="81">
        <v>7.7679</v>
      </c>
      <c r="N282" s="34" t="s">
        <v>30</v>
      </c>
      <c r="O282" s="81" t="s">
        <v>29</v>
      </c>
      <c r="P282" s="10" t="s">
        <v>1133</v>
      </c>
      <c r="R282" s="81">
        <v>24.045200000000001</v>
      </c>
      <c r="S282" s="34" t="s">
        <v>30</v>
      </c>
      <c r="T282" s="81" t="s">
        <v>29</v>
      </c>
      <c r="U282" s="10" t="s">
        <v>1085</v>
      </c>
      <c r="W282" s="71">
        <v>135</v>
      </c>
      <c r="X282" s="36"/>
      <c r="Y282" s="10" t="s">
        <v>1100</v>
      </c>
      <c r="AA282" s="81">
        <v>7.9348999999999998</v>
      </c>
      <c r="AB282" s="34" t="s">
        <v>30</v>
      </c>
      <c r="AC282" s="10" t="s">
        <v>1005</v>
      </c>
      <c r="AE282" s="34" t="s">
        <v>32</v>
      </c>
      <c r="AF282" s="36"/>
      <c r="AG282" s="34" t="s">
        <v>32</v>
      </c>
      <c r="AH282" s="36"/>
      <c r="AI282" s="34" t="s">
        <v>32</v>
      </c>
      <c r="AJ282" s="36"/>
      <c r="AK282" s="10" t="s">
        <v>33</v>
      </c>
      <c r="AL282" s="38"/>
      <c r="AM282" s="34">
        <v>1.68724674280582</v>
      </c>
      <c r="AO282" s="87">
        <v>2.65</v>
      </c>
      <c r="AP282" s="36"/>
      <c r="AQ282" s="81">
        <v>11.216666666666667</v>
      </c>
      <c r="AR282" s="36"/>
      <c r="AS282" s="81">
        <v>4.3666666666666663</v>
      </c>
      <c r="AT282" s="36"/>
      <c r="AU282" s="81">
        <v>19.666666666666668</v>
      </c>
      <c r="AW282" s="81">
        <v>5.5555555555555554</v>
      </c>
      <c r="AX282" s="46"/>
      <c r="AY282" s="81">
        <v>94.444444444444443</v>
      </c>
      <c r="AZ282" s="36"/>
      <c r="BA282" s="83">
        <v>8900</v>
      </c>
    </row>
    <row r="283" spans="1:53" ht="15.75" customHeight="1" x14ac:dyDescent="0.2">
      <c r="A283" s="7" t="s">
        <v>581</v>
      </c>
      <c r="B283" s="7" t="s">
        <v>582</v>
      </c>
      <c r="D283" s="87">
        <v>14.459099999999999</v>
      </c>
      <c r="E283" s="34" t="s">
        <v>27</v>
      </c>
      <c r="F283" s="81" t="s">
        <v>29</v>
      </c>
      <c r="G283" s="68" t="s">
        <v>986</v>
      </c>
      <c r="I283" s="88">
        <v>1.3748</v>
      </c>
      <c r="J283" s="34" t="s">
        <v>30</v>
      </c>
      <c r="K283" s="87" t="s">
        <v>976</v>
      </c>
      <c r="L283" s="35"/>
      <c r="M283" s="81">
        <v>8.0117999999999991</v>
      </c>
      <c r="N283" s="34" t="s">
        <v>30</v>
      </c>
      <c r="O283" s="87" t="s">
        <v>976</v>
      </c>
      <c r="P283" s="10" t="s">
        <v>979</v>
      </c>
      <c r="R283" s="81">
        <v>23.0871</v>
      </c>
      <c r="S283" s="34" t="s">
        <v>30</v>
      </c>
      <c r="T283" s="87" t="s">
        <v>976</v>
      </c>
      <c r="U283" s="10" t="s">
        <v>1088</v>
      </c>
      <c r="W283" s="71">
        <v>270</v>
      </c>
      <c r="X283" s="36"/>
      <c r="Y283" s="10" t="s">
        <v>1080</v>
      </c>
      <c r="AA283" s="81">
        <v>9.6240000000000006</v>
      </c>
      <c r="AB283" s="34" t="s">
        <v>28</v>
      </c>
      <c r="AC283" s="10" t="s">
        <v>989</v>
      </c>
      <c r="AE283" s="34" t="s">
        <v>32</v>
      </c>
      <c r="AF283" s="36"/>
      <c r="AG283" s="34" t="s">
        <v>32</v>
      </c>
      <c r="AH283" s="36"/>
      <c r="AI283" s="34" t="s">
        <v>32</v>
      </c>
      <c r="AJ283" s="36"/>
      <c r="AK283" s="10" t="s">
        <v>33</v>
      </c>
      <c r="AL283" s="38"/>
      <c r="AM283" s="34">
        <v>3.5559114806189198</v>
      </c>
      <c r="AO283" s="87">
        <v>3.9833333333333334</v>
      </c>
      <c r="AP283" s="36"/>
      <c r="AQ283" s="87">
        <v>20.233333333333334</v>
      </c>
      <c r="AR283" s="36"/>
      <c r="AS283" s="81">
        <v>4.3833333333333337</v>
      </c>
      <c r="AT283" s="36"/>
      <c r="AU283" s="87">
        <v>22.75</v>
      </c>
      <c r="AW283" s="84">
        <v>13.427561837455832</v>
      </c>
      <c r="AX283" s="46"/>
      <c r="AY283" s="84">
        <v>86.572438162544174</v>
      </c>
      <c r="AZ283" s="36"/>
      <c r="BA283" s="89">
        <v>15700</v>
      </c>
    </row>
    <row r="284" spans="1:53" ht="15.75" customHeight="1" x14ac:dyDescent="0.2">
      <c r="A284" s="7" t="s">
        <v>583</v>
      </c>
      <c r="B284" s="7" t="s">
        <v>584</v>
      </c>
      <c r="D284" s="81">
        <v>9.1433999999999997</v>
      </c>
      <c r="E284" s="34" t="s">
        <v>28</v>
      </c>
      <c r="F284" s="81" t="s">
        <v>29</v>
      </c>
      <c r="G284" s="68" t="s">
        <v>1015</v>
      </c>
      <c r="I284" s="82">
        <v>0.55625000000000002</v>
      </c>
      <c r="J284" s="34" t="s">
        <v>27</v>
      </c>
      <c r="K284" s="81" t="s">
        <v>29</v>
      </c>
      <c r="L284" s="35"/>
      <c r="M284" s="81">
        <v>8.8651999999999997</v>
      </c>
      <c r="N284" s="34" t="s">
        <v>28</v>
      </c>
      <c r="O284" s="81" t="s">
        <v>29</v>
      </c>
      <c r="P284" s="10" t="s">
        <v>999</v>
      </c>
      <c r="R284" s="81">
        <v>24.5793</v>
      </c>
      <c r="S284" s="34" t="s">
        <v>28</v>
      </c>
      <c r="T284" s="81" t="s">
        <v>29</v>
      </c>
      <c r="U284" s="10" t="s">
        <v>1023</v>
      </c>
      <c r="W284" s="71">
        <v>143</v>
      </c>
      <c r="X284" s="36"/>
      <c r="Y284" s="10" t="s">
        <v>1025</v>
      </c>
      <c r="AA284" s="81">
        <v>9.0045999999999999</v>
      </c>
      <c r="AB284" s="34" t="s">
        <v>27</v>
      </c>
      <c r="AC284" s="10" t="s">
        <v>1032</v>
      </c>
      <c r="AE284" s="34" t="s">
        <v>32</v>
      </c>
      <c r="AF284" s="36"/>
      <c r="AG284" s="34" t="s">
        <v>32</v>
      </c>
      <c r="AH284" s="36"/>
      <c r="AI284" s="34" t="s">
        <v>32</v>
      </c>
      <c r="AJ284" s="36"/>
      <c r="AK284" s="10" t="s">
        <v>33</v>
      </c>
      <c r="AL284" s="9"/>
      <c r="AM284" s="34">
        <v>2.6088672179480001</v>
      </c>
      <c r="AO284" s="81">
        <v>2.1</v>
      </c>
      <c r="AP284" s="36"/>
      <c r="AQ284" s="87">
        <v>14.666666666666666</v>
      </c>
      <c r="AR284" s="36"/>
      <c r="AS284" s="34" t="s">
        <v>32</v>
      </c>
      <c r="AT284" s="36"/>
      <c r="AU284" s="34" t="s">
        <v>32</v>
      </c>
      <c r="AW284" s="81">
        <v>6.2015503875968996</v>
      </c>
      <c r="AX284" s="46"/>
      <c r="AY284" s="81">
        <v>93.798449612403104</v>
      </c>
      <c r="AZ284" s="36"/>
      <c r="BA284" s="83">
        <v>8000</v>
      </c>
    </row>
    <row r="285" spans="1:53" ht="15.75" customHeight="1" x14ac:dyDescent="0.2">
      <c r="A285" s="7" t="s">
        <v>585</v>
      </c>
      <c r="B285" s="7" t="s">
        <v>586</v>
      </c>
      <c r="D285" s="81">
        <v>10.8863</v>
      </c>
      <c r="E285" s="34" t="s">
        <v>27</v>
      </c>
      <c r="F285" s="81" t="s">
        <v>29</v>
      </c>
      <c r="G285" s="68" t="s">
        <v>1029</v>
      </c>
      <c r="I285" s="82">
        <v>0.54222999999999999</v>
      </c>
      <c r="J285" s="34" t="s">
        <v>27</v>
      </c>
      <c r="K285" s="81" t="s">
        <v>29</v>
      </c>
      <c r="L285" s="35"/>
      <c r="M285" s="84">
        <v>6.6736000000000004</v>
      </c>
      <c r="N285" s="34" t="s">
        <v>27</v>
      </c>
      <c r="O285" s="81" t="s">
        <v>29</v>
      </c>
      <c r="P285" s="10" t="s">
        <v>1102</v>
      </c>
      <c r="R285" s="84">
        <v>19.395199999999999</v>
      </c>
      <c r="S285" s="34" t="s">
        <v>27</v>
      </c>
      <c r="T285" s="81" t="s">
        <v>29</v>
      </c>
      <c r="U285" s="10" t="s">
        <v>1075</v>
      </c>
      <c r="W285" s="39">
        <v>126</v>
      </c>
      <c r="X285" s="36"/>
      <c r="Y285" s="10" t="s">
        <v>1145</v>
      </c>
      <c r="AA285" s="84">
        <v>5.3807999999999998</v>
      </c>
      <c r="AB285" s="34" t="s">
        <v>28</v>
      </c>
      <c r="AC285" s="10" t="s">
        <v>1137</v>
      </c>
      <c r="AE285" s="84">
        <v>90.6</v>
      </c>
      <c r="AF285" s="36"/>
      <c r="AG285" s="84">
        <v>92.2</v>
      </c>
      <c r="AH285" s="36"/>
      <c r="AI285" s="84">
        <v>84.6</v>
      </c>
      <c r="AJ285" s="36"/>
      <c r="AK285" s="10" t="s">
        <v>33</v>
      </c>
      <c r="AL285" s="38"/>
      <c r="AM285" s="34">
        <v>0.95923767845225005</v>
      </c>
      <c r="AO285" s="84">
        <v>1.8166666666666667</v>
      </c>
      <c r="AP285" s="36"/>
      <c r="AQ285" s="81">
        <v>13.8</v>
      </c>
      <c r="AR285" s="36"/>
      <c r="AS285" s="81">
        <v>4.2666666666666666</v>
      </c>
      <c r="AT285" s="36"/>
      <c r="AU285" s="84">
        <v>14.283333333333333</v>
      </c>
      <c r="AW285" s="84">
        <v>10.810810810810811</v>
      </c>
      <c r="AX285" s="46"/>
      <c r="AY285" s="84">
        <v>89.189189189189193</v>
      </c>
      <c r="AZ285" s="36"/>
      <c r="BA285" s="83">
        <v>8800</v>
      </c>
    </row>
    <row r="286" spans="1:53" ht="15.75" customHeight="1" x14ac:dyDescent="0.2">
      <c r="A286" s="7" t="s">
        <v>587</v>
      </c>
      <c r="B286" s="7" t="s">
        <v>588</v>
      </c>
      <c r="D286" s="81">
        <v>8.8141999999999996</v>
      </c>
      <c r="E286" s="34" t="s">
        <v>28</v>
      </c>
      <c r="F286" s="84" t="s">
        <v>31</v>
      </c>
      <c r="G286" s="68" t="s">
        <v>993</v>
      </c>
      <c r="I286" s="82">
        <v>0.37458000000000002</v>
      </c>
      <c r="J286" s="34" t="s">
        <v>27</v>
      </c>
      <c r="K286" s="81" t="s">
        <v>29</v>
      </c>
      <c r="L286" s="35"/>
      <c r="M286" s="81">
        <v>7.2469999999999999</v>
      </c>
      <c r="N286" s="34" t="s">
        <v>28</v>
      </c>
      <c r="O286" s="81" t="s">
        <v>29</v>
      </c>
      <c r="P286" s="10" t="s">
        <v>985</v>
      </c>
      <c r="R286" s="87">
        <v>32.611699999999999</v>
      </c>
      <c r="S286" s="34" t="s">
        <v>27</v>
      </c>
      <c r="T286" s="87" t="s">
        <v>976</v>
      </c>
      <c r="U286" s="10" t="s">
        <v>1076</v>
      </c>
      <c r="W286" s="71">
        <v>87</v>
      </c>
      <c r="X286" s="36"/>
      <c r="Y286" s="10" t="s">
        <v>1117</v>
      </c>
      <c r="AA286" s="81">
        <v>9.8232999999999997</v>
      </c>
      <c r="AB286" s="34" t="s">
        <v>28</v>
      </c>
      <c r="AC286" s="10" t="s">
        <v>1000</v>
      </c>
      <c r="AE286" s="34" t="s">
        <v>32</v>
      </c>
      <c r="AF286" s="36"/>
      <c r="AG286" s="34" t="s">
        <v>32</v>
      </c>
      <c r="AH286" s="36"/>
      <c r="AI286" s="34" t="s">
        <v>32</v>
      </c>
      <c r="AJ286" s="36"/>
      <c r="AK286" s="10" t="s">
        <v>33</v>
      </c>
      <c r="AL286" s="38"/>
      <c r="AM286" s="34">
        <v>1.0853764423705099</v>
      </c>
      <c r="AO286" s="87">
        <v>2.9333333333333331</v>
      </c>
      <c r="AP286" s="36"/>
      <c r="AQ286" s="81">
        <v>12.3</v>
      </c>
      <c r="AR286" s="36"/>
      <c r="AS286" s="81">
        <v>4.2333333333333334</v>
      </c>
      <c r="AT286" s="36"/>
      <c r="AU286" s="84">
        <v>14.383333333333333</v>
      </c>
      <c r="AW286" s="81">
        <v>8.2987551867219906</v>
      </c>
      <c r="AX286" s="46"/>
      <c r="AY286" s="81">
        <v>91.701244813278009</v>
      </c>
      <c r="AZ286" s="36"/>
      <c r="BA286" s="83">
        <v>8000</v>
      </c>
    </row>
    <row r="287" spans="1:53" ht="15.75" customHeight="1" x14ac:dyDescent="0.2">
      <c r="A287" s="7" t="s">
        <v>589</v>
      </c>
      <c r="B287" s="7" t="s">
        <v>590</v>
      </c>
      <c r="D287" s="84">
        <v>8.6446000000000005</v>
      </c>
      <c r="E287" s="34" t="s">
        <v>30</v>
      </c>
      <c r="F287" s="81" t="s">
        <v>29</v>
      </c>
      <c r="G287" s="68" t="s">
        <v>992</v>
      </c>
      <c r="I287" s="85">
        <v>0.33646999999999999</v>
      </c>
      <c r="J287" s="34" t="s">
        <v>30</v>
      </c>
      <c r="K287" s="81" t="s">
        <v>29</v>
      </c>
      <c r="L287" s="35"/>
      <c r="M287" s="84">
        <v>5.4352</v>
      </c>
      <c r="N287" s="34" t="s">
        <v>30</v>
      </c>
      <c r="O287" s="81" t="s">
        <v>29</v>
      </c>
      <c r="P287" s="10" t="s">
        <v>1173</v>
      </c>
      <c r="R287" s="84">
        <v>14.468</v>
      </c>
      <c r="S287" s="34" t="s">
        <v>28</v>
      </c>
      <c r="T287" s="81" t="s">
        <v>29</v>
      </c>
      <c r="U287" s="10" t="s">
        <v>1012</v>
      </c>
      <c r="W287" s="39">
        <v>25</v>
      </c>
      <c r="X287" s="36"/>
      <c r="Y287" s="10" t="s">
        <v>999</v>
      </c>
      <c r="AA287" s="84">
        <v>6.7294999999999998</v>
      </c>
      <c r="AB287" s="34" t="s">
        <v>30</v>
      </c>
      <c r="AC287" s="10" t="s">
        <v>991</v>
      </c>
      <c r="AE287" s="84">
        <v>96.9</v>
      </c>
      <c r="AF287" s="36"/>
      <c r="AG287" s="84">
        <v>94.2</v>
      </c>
      <c r="AH287" s="36"/>
      <c r="AI287" s="84">
        <v>92.8</v>
      </c>
      <c r="AJ287" s="36"/>
      <c r="AK287" s="10" t="s">
        <v>33</v>
      </c>
      <c r="AL287" s="38"/>
      <c r="AM287" s="34">
        <v>1.3739605968064399</v>
      </c>
      <c r="AO287" s="87">
        <v>2.7333333333333334</v>
      </c>
      <c r="AP287" s="36"/>
      <c r="AQ287" s="81">
        <v>13.716666666666667</v>
      </c>
      <c r="AR287" s="36"/>
      <c r="AS287" s="81">
        <v>4.2833333333333332</v>
      </c>
      <c r="AT287" s="36"/>
      <c r="AU287" s="81">
        <v>16.399999999999999</v>
      </c>
      <c r="AW287" s="87">
        <v>2.2222222222222223</v>
      </c>
      <c r="AX287" s="46"/>
      <c r="AY287" s="87">
        <v>97.777777777777771</v>
      </c>
      <c r="AZ287" s="36"/>
      <c r="BA287" s="86">
        <v>5500</v>
      </c>
    </row>
    <row r="288" spans="1:53" ht="15.75" customHeight="1" x14ac:dyDescent="0.2">
      <c r="A288" s="7" t="s">
        <v>591</v>
      </c>
      <c r="B288" s="7" t="s">
        <v>592</v>
      </c>
      <c r="D288" s="84">
        <v>8.7065000000000001</v>
      </c>
      <c r="E288" s="34" t="s">
        <v>28</v>
      </c>
      <c r="F288" s="84" t="s">
        <v>31</v>
      </c>
      <c r="G288" s="68" t="s">
        <v>1025</v>
      </c>
      <c r="I288" s="82">
        <v>0.43846000000000002</v>
      </c>
      <c r="J288" s="34" t="s">
        <v>27</v>
      </c>
      <c r="K288" s="84" t="s">
        <v>31</v>
      </c>
      <c r="L288" s="35"/>
      <c r="M288" s="81">
        <v>7.7043999999999997</v>
      </c>
      <c r="N288" s="34" t="s">
        <v>30</v>
      </c>
      <c r="O288" s="81" t="s">
        <v>29</v>
      </c>
      <c r="P288" s="10" t="s">
        <v>1050</v>
      </c>
      <c r="R288" s="81">
        <v>20.9834</v>
      </c>
      <c r="S288" s="34" t="s">
        <v>28</v>
      </c>
      <c r="T288" s="81" t="s">
        <v>29</v>
      </c>
      <c r="U288" s="10" t="s">
        <v>1098</v>
      </c>
      <c r="W288" s="39">
        <v>80</v>
      </c>
      <c r="X288" s="36"/>
      <c r="Y288" s="10" t="s">
        <v>1095</v>
      </c>
      <c r="AA288" s="81">
        <v>10.335800000000001</v>
      </c>
      <c r="AB288" s="34" t="s">
        <v>30</v>
      </c>
      <c r="AC288" s="10" t="s">
        <v>1052</v>
      </c>
      <c r="AE288" s="34" t="s">
        <v>32</v>
      </c>
      <c r="AF288" s="36"/>
      <c r="AG288" s="34" t="s">
        <v>32</v>
      </c>
      <c r="AH288" s="36"/>
      <c r="AI288" s="34" t="s">
        <v>32</v>
      </c>
      <c r="AJ288" s="36"/>
      <c r="AK288" s="10" t="s">
        <v>33</v>
      </c>
      <c r="AL288" s="38"/>
      <c r="AM288" s="34">
        <v>2.6322033916331602</v>
      </c>
      <c r="AO288" s="81">
        <v>2.2999999999999998</v>
      </c>
      <c r="AP288" s="36"/>
      <c r="AQ288" s="81">
        <v>13.983333333333333</v>
      </c>
      <c r="AR288" s="36"/>
      <c r="AS288" s="81">
        <v>4.166666666666667</v>
      </c>
      <c r="AT288" s="36"/>
      <c r="AU288" s="84">
        <v>13.383333333333333</v>
      </c>
      <c r="AW288" s="87">
        <v>0</v>
      </c>
      <c r="AX288" s="46"/>
      <c r="AY288" s="87">
        <v>100</v>
      </c>
      <c r="AZ288" s="36"/>
      <c r="BA288" s="89">
        <v>14700</v>
      </c>
    </row>
    <row r="289" spans="1:53" ht="15.75" customHeight="1" x14ac:dyDescent="0.2">
      <c r="A289" s="7" t="s">
        <v>593</v>
      </c>
      <c r="B289" s="7" t="s">
        <v>594</v>
      </c>
      <c r="D289" s="84">
        <v>8.0797000000000008</v>
      </c>
      <c r="E289" s="34" t="s">
        <v>28</v>
      </c>
      <c r="F289" s="81" t="s">
        <v>29</v>
      </c>
      <c r="G289" s="68" t="s">
        <v>996</v>
      </c>
      <c r="I289" s="85">
        <v>0.32667000000000002</v>
      </c>
      <c r="J289" s="34" t="s">
        <v>27</v>
      </c>
      <c r="K289" s="81" t="s">
        <v>29</v>
      </c>
      <c r="L289" s="35"/>
      <c r="M289" s="87">
        <v>11.494899999999999</v>
      </c>
      <c r="N289" s="34" t="s">
        <v>28</v>
      </c>
      <c r="O289" s="81" t="s">
        <v>29</v>
      </c>
      <c r="P289" s="10" t="s">
        <v>1005</v>
      </c>
      <c r="R289" s="87">
        <v>59.309399999999997</v>
      </c>
      <c r="S289" s="34" t="s">
        <v>28</v>
      </c>
      <c r="T289" s="87" t="s">
        <v>976</v>
      </c>
      <c r="U289" s="10" t="s">
        <v>1003</v>
      </c>
      <c r="W289" s="71">
        <v>144</v>
      </c>
      <c r="X289" s="36"/>
      <c r="Y289" s="10" t="s">
        <v>1126</v>
      </c>
      <c r="AA289" s="87">
        <v>14.785</v>
      </c>
      <c r="AB289" s="34" t="s">
        <v>28</v>
      </c>
      <c r="AC289" s="10" t="s">
        <v>982</v>
      </c>
      <c r="AE289" s="81">
        <v>74.2</v>
      </c>
      <c r="AF289" s="36"/>
      <c r="AG289" s="81">
        <v>74</v>
      </c>
      <c r="AH289" s="36"/>
      <c r="AI289" s="84">
        <v>81.2</v>
      </c>
      <c r="AJ289" s="36"/>
      <c r="AK289" s="10" t="s">
        <v>33</v>
      </c>
      <c r="AL289" s="38"/>
      <c r="AM289" s="34">
        <v>0.1698351160198</v>
      </c>
      <c r="AO289" s="81">
        <v>2.5333333333333332</v>
      </c>
      <c r="AP289" s="36"/>
      <c r="AQ289" s="81">
        <v>11.4</v>
      </c>
      <c r="AR289" s="36"/>
      <c r="AS289" s="84">
        <v>4.0999999999999996</v>
      </c>
      <c r="AT289" s="36"/>
      <c r="AU289" s="84">
        <v>12.233333333333333</v>
      </c>
      <c r="AW289" s="81">
        <v>5.3672316384180787</v>
      </c>
      <c r="AX289" s="46"/>
      <c r="AY289" s="81">
        <v>94.632768361581924</v>
      </c>
      <c r="AZ289" s="36"/>
      <c r="BA289" s="86">
        <v>6000</v>
      </c>
    </row>
    <row r="290" spans="1:53" ht="15.75" customHeight="1" x14ac:dyDescent="0.2">
      <c r="A290" s="7" t="s">
        <v>595</v>
      </c>
      <c r="B290" s="7" t="s">
        <v>596</v>
      </c>
      <c r="D290" s="81">
        <v>9.2975999999999992</v>
      </c>
      <c r="E290" s="34" t="s">
        <v>28</v>
      </c>
      <c r="F290" s="84" t="s">
        <v>31</v>
      </c>
      <c r="G290" s="68" t="s">
        <v>993</v>
      </c>
      <c r="I290" s="82">
        <v>0.57313999999999998</v>
      </c>
      <c r="J290" s="34" t="s">
        <v>27</v>
      </c>
      <c r="K290" s="81" t="s">
        <v>29</v>
      </c>
      <c r="L290" s="35"/>
      <c r="M290" s="87">
        <v>11.717499999999999</v>
      </c>
      <c r="N290" s="34" t="s">
        <v>30</v>
      </c>
      <c r="O290" s="87" t="s">
        <v>976</v>
      </c>
      <c r="P290" s="10" t="s">
        <v>1019</v>
      </c>
      <c r="R290" s="87">
        <v>40.8202</v>
      </c>
      <c r="S290" s="34" t="s">
        <v>27</v>
      </c>
      <c r="T290" s="87" t="s">
        <v>976</v>
      </c>
      <c r="U290" s="10" t="s">
        <v>1009</v>
      </c>
      <c r="W290" s="39">
        <v>226</v>
      </c>
      <c r="X290" s="36"/>
      <c r="Y290" s="10" t="s">
        <v>1128</v>
      </c>
      <c r="AA290" s="81">
        <v>10.921799999999999</v>
      </c>
      <c r="AB290" s="34" t="s">
        <v>28</v>
      </c>
      <c r="AC290" s="10" t="s">
        <v>1040</v>
      </c>
      <c r="AE290" s="87">
        <v>73.099999999999994</v>
      </c>
      <c r="AF290" s="36"/>
      <c r="AG290" s="81">
        <v>73.3</v>
      </c>
      <c r="AH290" s="36"/>
      <c r="AI290" s="87">
        <v>65.2</v>
      </c>
      <c r="AJ290" s="36"/>
      <c r="AK290" s="10" t="s">
        <v>33</v>
      </c>
      <c r="AL290" s="38"/>
      <c r="AM290" s="34">
        <v>9.3897618146074606</v>
      </c>
      <c r="AO290" s="81">
        <v>2.3666666666666667</v>
      </c>
      <c r="AP290" s="36"/>
      <c r="AQ290" s="84">
        <v>10.016666666666667</v>
      </c>
      <c r="AR290" s="36"/>
      <c r="AS290" s="87">
        <v>4.75</v>
      </c>
      <c r="AT290" s="36"/>
      <c r="AU290" s="87">
        <v>25.766666666666666</v>
      </c>
      <c r="AW290" s="81">
        <v>8.2987551867219906</v>
      </c>
      <c r="AX290" s="46"/>
      <c r="AY290" s="81">
        <v>91.701244813278009</v>
      </c>
      <c r="AZ290" s="36"/>
      <c r="BA290" s="83">
        <v>10000</v>
      </c>
    </row>
    <row r="291" spans="1:53" ht="15.75" customHeight="1" x14ac:dyDescent="0.2">
      <c r="A291" s="7" t="s">
        <v>597</v>
      </c>
      <c r="B291" s="7" t="s">
        <v>598</v>
      </c>
      <c r="D291" s="81">
        <v>11.5678</v>
      </c>
      <c r="E291" s="34" t="s">
        <v>28</v>
      </c>
      <c r="F291" s="81" t="s">
        <v>29</v>
      </c>
      <c r="G291" s="68" t="s">
        <v>991</v>
      </c>
      <c r="I291" s="82">
        <v>0.53232999999999997</v>
      </c>
      <c r="J291" s="34" t="s">
        <v>27</v>
      </c>
      <c r="K291" s="81" t="s">
        <v>29</v>
      </c>
      <c r="L291" s="35"/>
      <c r="M291" s="81">
        <v>6.8486000000000002</v>
      </c>
      <c r="N291" s="34" t="s">
        <v>28</v>
      </c>
      <c r="O291" s="81" t="s">
        <v>29</v>
      </c>
      <c r="P291" s="10" t="s">
        <v>1035</v>
      </c>
      <c r="R291" s="81">
        <v>21.586500000000001</v>
      </c>
      <c r="S291" s="34" t="s">
        <v>27</v>
      </c>
      <c r="T291" s="84" t="s">
        <v>31</v>
      </c>
      <c r="U291" s="10" t="s">
        <v>988</v>
      </c>
      <c r="W291" s="71">
        <v>157</v>
      </c>
      <c r="X291" s="36"/>
      <c r="Y291" s="10" t="s">
        <v>968</v>
      </c>
      <c r="AA291" s="81">
        <v>8.4337</v>
      </c>
      <c r="AB291" s="34" t="s">
        <v>28</v>
      </c>
      <c r="AC291" s="10" t="s">
        <v>983</v>
      </c>
      <c r="AE291" s="81">
        <v>82.8</v>
      </c>
      <c r="AF291" s="36"/>
      <c r="AG291" s="84">
        <v>86.1</v>
      </c>
      <c r="AH291" s="36"/>
      <c r="AI291" s="84">
        <v>85.4</v>
      </c>
      <c r="AJ291" s="36"/>
      <c r="AK291" s="10" t="s">
        <v>33</v>
      </c>
      <c r="AL291" s="38"/>
      <c r="AM291" s="34">
        <v>0.73006700550726999</v>
      </c>
      <c r="AO291" s="84">
        <v>2.0333333333333332</v>
      </c>
      <c r="AP291" s="36"/>
      <c r="AQ291" s="87">
        <v>15.35</v>
      </c>
      <c r="AR291" s="36"/>
      <c r="AS291" s="81">
        <v>4.2</v>
      </c>
      <c r="AT291" s="36"/>
      <c r="AU291" s="81">
        <v>15.466666666666667</v>
      </c>
      <c r="AW291" s="81">
        <v>9.5541401273885356</v>
      </c>
      <c r="AX291" s="46"/>
      <c r="AY291" s="81">
        <v>90.445859872611464</v>
      </c>
      <c r="AZ291" s="36"/>
      <c r="BA291" s="83">
        <v>9100</v>
      </c>
    </row>
    <row r="292" spans="1:53" ht="15.75" customHeight="1" x14ac:dyDescent="0.2">
      <c r="A292" s="7" t="s">
        <v>599</v>
      </c>
      <c r="B292" s="7" t="s">
        <v>600</v>
      </c>
      <c r="D292" s="81">
        <v>10.4909</v>
      </c>
      <c r="E292" s="34" t="s">
        <v>28</v>
      </c>
      <c r="F292" s="81" t="s">
        <v>29</v>
      </c>
      <c r="G292" s="68" t="s">
        <v>984</v>
      </c>
      <c r="I292" s="85">
        <v>0.33674999999999999</v>
      </c>
      <c r="J292" s="34" t="s">
        <v>27</v>
      </c>
      <c r="K292" s="81" t="s">
        <v>29</v>
      </c>
      <c r="L292" s="35"/>
      <c r="M292" s="81">
        <v>9.7448999999999995</v>
      </c>
      <c r="N292" s="34" t="s">
        <v>28</v>
      </c>
      <c r="O292" s="87" t="s">
        <v>976</v>
      </c>
      <c r="P292" s="10" t="s">
        <v>1023</v>
      </c>
      <c r="R292" s="87">
        <v>40.658200000000001</v>
      </c>
      <c r="S292" s="34" t="s">
        <v>28</v>
      </c>
      <c r="T292" s="87" t="s">
        <v>976</v>
      </c>
      <c r="U292" s="10" t="s">
        <v>1025</v>
      </c>
      <c r="W292" s="39">
        <v>211</v>
      </c>
      <c r="X292" s="36"/>
      <c r="Y292" s="10" t="s">
        <v>1114</v>
      </c>
      <c r="AA292" s="81">
        <v>10.1128</v>
      </c>
      <c r="AB292" s="34" t="s">
        <v>30</v>
      </c>
      <c r="AC292" s="10" t="s">
        <v>1005</v>
      </c>
      <c r="AE292" s="34" t="s">
        <v>32</v>
      </c>
      <c r="AF292" s="36"/>
      <c r="AG292" s="34" t="s">
        <v>32</v>
      </c>
      <c r="AH292" s="36"/>
      <c r="AI292" s="34" t="s">
        <v>32</v>
      </c>
      <c r="AJ292" s="36"/>
      <c r="AK292" s="10" t="s">
        <v>33</v>
      </c>
      <c r="AL292" s="38"/>
      <c r="AM292" s="34">
        <v>1.54881925121567</v>
      </c>
      <c r="AO292" s="81">
        <v>2.15</v>
      </c>
      <c r="AP292" s="36"/>
      <c r="AQ292" s="81">
        <v>11.35</v>
      </c>
      <c r="AR292" s="36"/>
      <c r="AS292" s="87">
        <v>4.5333333333333332</v>
      </c>
      <c r="AT292" s="36"/>
      <c r="AU292" s="84">
        <v>14.016666666666667</v>
      </c>
      <c r="AW292" s="84">
        <v>13.157894736842104</v>
      </c>
      <c r="AX292" s="46"/>
      <c r="AY292" s="84">
        <v>86.842105263157904</v>
      </c>
      <c r="AZ292" s="36"/>
      <c r="BA292" s="83">
        <v>7900</v>
      </c>
    </row>
    <row r="293" spans="1:53" ht="15.75" customHeight="1" x14ac:dyDescent="0.2">
      <c r="A293" s="7" t="s">
        <v>601</v>
      </c>
      <c r="B293" s="7" t="s">
        <v>602</v>
      </c>
      <c r="D293" s="81">
        <v>9.3668999999999993</v>
      </c>
      <c r="E293" s="34" t="s">
        <v>28</v>
      </c>
      <c r="F293" s="87" t="s">
        <v>976</v>
      </c>
      <c r="G293" s="68" t="s">
        <v>1077</v>
      </c>
      <c r="I293" s="85">
        <v>0.22220000000000001</v>
      </c>
      <c r="J293" s="34" t="s">
        <v>27</v>
      </c>
      <c r="K293" s="84" t="s">
        <v>31</v>
      </c>
      <c r="L293" s="35"/>
      <c r="M293" s="84">
        <v>6.4576000000000002</v>
      </c>
      <c r="N293" s="34" t="s">
        <v>27</v>
      </c>
      <c r="O293" s="81" t="s">
        <v>29</v>
      </c>
      <c r="P293" s="10" t="s">
        <v>1023</v>
      </c>
      <c r="R293" s="81">
        <v>25.0457</v>
      </c>
      <c r="S293" s="34" t="s">
        <v>27</v>
      </c>
      <c r="T293" s="81" t="s">
        <v>29</v>
      </c>
      <c r="U293" s="10" t="s">
        <v>1014</v>
      </c>
      <c r="W293" s="39">
        <v>42</v>
      </c>
      <c r="X293" s="36"/>
      <c r="Y293" s="10" t="s">
        <v>1114</v>
      </c>
      <c r="AA293" s="87">
        <v>13.3596</v>
      </c>
      <c r="AB293" s="34" t="s">
        <v>28</v>
      </c>
      <c r="AC293" s="10" t="s">
        <v>1012</v>
      </c>
      <c r="AE293" s="34" t="s">
        <v>32</v>
      </c>
      <c r="AF293" s="36"/>
      <c r="AG293" s="34" t="s">
        <v>32</v>
      </c>
      <c r="AH293" s="36"/>
      <c r="AI293" s="34" t="s">
        <v>32</v>
      </c>
      <c r="AJ293" s="36"/>
      <c r="AK293" s="10" t="s">
        <v>33</v>
      </c>
      <c r="AL293" s="38"/>
      <c r="AM293" s="34">
        <v>0.90859174509786</v>
      </c>
      <c r="AO293" s="81">
        <v>2.4833333333333334</v>
      </c>
      <c r="AP293" s="36"/>
      <c r="AQ293" s="81">
        <v>11.666666666666666</v>
      </c>
      <c r="AR293" s="36"/>
      <c r="AS293" s="87">
        <v>4.6166666666666663</v>
      </c>
      <c r="AT293" s="36"/>
      <c r="AU293" s="81">
        <v>19.016666666666666</v>
      </c>
      <c r="AW293" s="87">
        <v>1.6233766233766231</v>
      </c>
      <c r="AX293" s="46"/>
      <c r="AY293" s="87">
        <v>98.376623376623371</v>
      </c>
      <c r="AZ293" s="36"/>
      <c r="BA293" s="86">
        <v>6500</v>
      </c>
    </row>
    <row r="294" spans="1:53" ht="15.75" customHeight="1" x14ac:dyDescent="0.2">
      <c r="A294" s="7" t="s">
        <v>603</v>
      </c>
      <c r="B294" s="7" t="s">
        <v>604</v>
      </c>
      <c r="D294" s="81">
        <v>8.7813999999999997</v>
      </c>
      <c r="E294" s="34" t="s">
        <v>28</v>
      </c>
      <c r="F294" s="84" t="s">
        <v>31</v>
      </c>
      <c r="G294" s="68" t="s">
        <v>977</v>
      </c>
      <c r="I294" s="82">
        <v>0.61231000000000002</v>
      </c>
      <c r="J294" s="34" t="s">
        <v>28</v>
      </c>
      <c r="K294" s="81" t="s">
        <v>29</v>
      </c>
      <c r="L294" s="35"/>
      <c r="M294" s="84">
        <v>6.0782999999999996</v>
      </c>
      <c r="N294" s="34" t="s">
        <v>27</v>
      </c>
      <c r="O294" s="84" t="s">
        <v>31</v>
      </c>
      <c r="P294" s="10" t="s">
        <v>1009</v>
      </c>
      <c r="R294" s="84">
        <v>17.697099999999999</v>
      </c>
      <c r="S294" s="34" t="s">
        <v>27</v>
      </c>
      <c r="T294" s="84" t="s">
        <v>31</v>
      </c>
      <c r="U294" s="10" t="s">
        <v>1076</v>
      </c>
      <c r="W294" s="39">
        <v>43</v>
      </c>
      <c r="X294" s="36"/>
      <c r="Y294" s="10" t="s">
        <v>1028</v>
      </c>
      <c r="AA294" s="81">
        <v>8.3335000000000008</v>
      </c>
      <c r="AB294" s="34" t="s">
        <v>28</v>
      </c>
      <c r="AC294" s="10" t="s">
        <v>996</v>
      </c>
      <c r="AE294" s="84">
        <v>87.8</v>
      </c>
      <c r="AF294" s="36"/>
      <c r="AG294" s="84">
        <v>90.9</v>
      </c>
      <c r="AH294" s="36"/>
      <c r="AI294" s="81">
        <v>77.099999999999994</v>
      </c>
      <c r="AJ294" s="36"/>
      <c r="AK294" s="10" t="s">
        <v>33</v>
      </c>
      <c r="AL294" s="38"/>
      <c r="AM294" s="34">
        <v>3.3752935266010402</v>
      </c>
      <c r="AO294" s="84">
        <v>1.95</v>
      </c>
      <c r="AP294" s="36"/>
      <c r="AQ294" s="81">
        <v>11.6</v>
      </c>
      <c r="AR294" s="36"/>
      <c r="AS294" s="34" t="s">
        <v>32</v>
      </c>
      <c r="AT294" s="36"/>
      <c r="AU294" s="34" t="s">
        <v>32</v>
      </c>
      <c r="AW294" s="81">
        <v>7.4935400516795871</v>
      </c>
      <c r="AX294" s="46"/>
      <c r="AY294" s="81">
        <v>92.506459948320412</v>
      </c>
      <c r="AZ294" s="36"/>
      <c r="BA294" s="86">
        <v>7300</v>
      </c>
    </row>
    <row r="295" spans="1:53" ht="15.75" customHeight="1" x14ac:dyDescent="0.2">
      <c r="A295" s="7" t="s">
        <v>605</v>
      </c>
      <c r="B295" s="7" t="s">
        <v>606</v>
      </c>
      <c r="D295" s="81">
        <v>9.4978999999999996</v>
      </c>
      <c r="E295" s="34" t="s">
        <v>30</v>
      </c>
      <c r="F295" s="81" t="s">
        <v>29</v>
      </c>
      <c r="G295" s="68" t="s">
        <v>977</v>
      </c>
      <c r="I295" s="82">
        <v>0.58379999999999999</v>
      </c>
      <c r="J295" s="34" t="s">
        <v>27</v>
      </c>
      <c r="K295" s="81" t="s">
        <v>29</v>
      </c>
      <c r="L295" s="35"/>
      <c r="M295" s="87">
        <v>12.125</v>
      </c>
      <c r="N295" s="34" t="s">
        <v>30</v>
      </c>
      <c r="O295" s="81" t="s">
        <v>29</v>
      </c>
      <c r="P295" s="10" t="s">
        <v>1127</v>
      </c>
      <c r="R295" s="81">
        <v>25.8443</v>
      </c>
      <c r="S295" s="34" t="s">
        <v>28</v>
      </c>
      <c r="T295" s="81" t="s">
        <v>29</v>
      </c>
      <c r="U295" s="10" t="s">
        <v>993</v>
      </c>
      <c r="W295" s="71">
        <v>220</v>
      </c>
      <c r="X295" s="36"/>
      <c r="Y295" s="10" t="s">
        <v>1098</v>
      </c>
      <c r="AA295" s="87">
        <v>14.1686</v>
      </c>
      <c r="AB295" s="34" t="s">
        <v>28</v>
      </c>
      <c r="AC295" s="10" t="s">
        <v>1124</v>
      </c>
      <c r="AE295" s="34" t="s">
        <v>32</v>
      </c>
      <c r="AF295" s="36"/>
      <c r="AG295" s="34" t="s">
        <v>32</v>
      </c>
      <c r="AH295" s="36"/>
      <c r="AI295" s="34" t="s">
        <v>32</v>
      </c>
      <c r="AJ295" s="36"/>
      <c r="AK295" s="10" t="s">
        <v>33</v>
      </c>
      <c r="AL295" s="38"/>
      <c r="AM295" s="34">
        <v>2.1017457670041</v>
      </c>
      <c r="AO295" s="84">
        <v>2.0333333333333332</v>
      </c>
      <c r="AP295" s="36"/>
      <c r="AQ295" s="81">
        <v>12.766666666666667</v>
      </c>
      <c r="AR295" s="36"/>
      <c r="AS295" s="84">
        <v>4.083333333333333</v>
      </c>
      <c r="AT295" s="36"/>
      <c r="AU295" s="81">
        <v>17.366666666666667</v>
      </c>
      <c r="AW295" s="87">
        <v>4.7619047619047619</v>
      </c>
      <c r="AX295" s="46"/>
      <c r="AY295" s="87">
        <v>95.238095238095227</v>
      </c>
      <c r="AZ295" s="36"/>
      <c r="BA295" s="83">
        <v>9400</v>
      </c>
    </row>
    <row r="296" spans="1:53" ht="15.75" customHeight="1" x14ac:dyDescent="0.2">
      <c r="A296" s="7" t="s">
        <v>607</v>
      </c>
      <c r="B296" s="7" t="s">
        <v>608</v>
      </c>
      <c r="D296" s="87">
        <v>16.0792</v>
      </c>
      <c r="E296" s="34" t="s">
        <v>30</v>
      </c>
      <c r="F296" s="87" t="s">
        <v>976</v>
      </c>
      <c r="G296" s="68" t="s">
        <v>1052</v>
      </c>
      <c r="I296" s="88">
        <v>0.92764000000000002</v>
      </c>
      <c r="J296" s="34" t="s">
        <v>30</v>
      </c>
      <c r="K296" s="81" t="s">
        <v>29</v>
      </c>
      <c r="L296" s="35"/>
      <c r="M296" s="81">
        <v>8.8642000000000003</v>
      </c>
      <c r="N296" s="34" t="s">
        <v>27</v>
      </c>
      <c r="O296" s="87" t="s">
        <v>976</v>
      </c>
      <c r="P296" s="10" t="s">
        <v>1106</v>
      </c>
      <c r="R296" s="84">
        <v>14.636200000000001</v>
      </c>
      <c r="S296" s="34" t="s">
        <v>27</v>
      </c>
      <c r="T296" s="84" t="s">
        <v>31</v>
      </c>
      <c r="U296" s="10" t="s">
        <v>1092</v>
      </c>
      <c r="W296" s="39">
        <v>268</v>
      </c>
      <c r="X296" s="36"/>
      <c r="Y296" s="10" t="s">
        <v>1007</v>
      </c>
      <c r="AA296" s="84">
        <v>6.9065000000000003</v>
      </c>
      <c r="AB296" s="34" t="s">
        <v>30</v>
      </c>
      <c r="AC296" s="10" t="s">
        <v>986</v>
      </c>
      <c r="AE296" s="84">
        <v>90.7</v>
      </c>
      <c r="AF296" s="36"/>
      <c r="AG296" s="84">
        <v>89.8</v>
      </c>
      <c r="AH296" s="36"/>
      <c r="AI296" s="84">
        <v>84.9</v>
      </c>
      <c r="AJ296" s="36"/>
      <c r="AK296" s="10" t="s">
        <v>42</v>
      </c>
      <c r="AL296" s="38"/>
      <c r="AM296" s="34">
        <v>0.51501424643864002</v>
      </c>
      <c r="AO296" s="84">
        <v>1.8</v>
      </c>
      <c r="AP296" s="36"/>
      <c r="AQ296" s="87">
        <v>17.333333333333332</v>
      </c>
      <c r="AR296" s="36"/>
      <c r="AS296" s="84">
        <v>3.4833333333333334</v>
      </c>
      <c r="AT296" s="36"/>
      <c r="AU296" s="81">
        <v>16.666666666666668</v>
      </c>
      <c r="AW296" s="84">
        <v>12.5</v>
      </c>
      <c r="AX296" s="46"/>
      <c r="AY296" s="84">
        <v>87.5</v>
      </c>
      <c r="AZ296" s="36"/>
      <c r="BA296" s="89">
        <v>14200</v>
      </c>
    </row>
    <row r="297" spans="1:53" ht="15.75" customHeight="1" x14ac:dyDescent="0.2">
      <c r="A297" s="7" t="s">
        <v>609</v>
      </c>
      <c r="B297" s="7" t="s">
        <v>610</v>
      </c>
      <c r="D297" s="87">
        <v>12.8307</v>
      </c>
      <c r="E297" s="34" t="s">
        <v>27</v>
      </c>
      <c r="F297" s="81" t="s">
        <v>29</v>
      </c>
      <c r="G297" s="68" t="s">
        <v>999</v>
      </c>
      <c r="I297" s="88">
        <v>1.2750999999999999</v>
      </c>
      <c r="J297" s="34" t="s">
        <v>30</v>
      </c>
      <c r="K297" s="87" t="s">
        <v>976</v>
      </c>
      <c r="L297" s="35"/>
      <c r="M297" s="81">
        <v>8.8460000000000001</v>
      </c>
      <c r="N297" s="34" t="s">
        <v>30</v>
      </c>
      <c r="O297" s="87" t="s">
        <v>976</v>
      </c>
      <c r="P297" s="10" t="s">
        <v>1056</v>
      </c>
      <c r="R297" s="84">
        <v>12.352600000000001</v>
      </c>
      <c r="S297" s="34" t="s">
        <v>28</v>
      </c>
      <c r="T297" s="84" t="s">
        <v>31</v>
      </c>
      <c r="U297" s="10" t="s">
        <v>1080</v>
      </c>
      <c r="W297" s="71">
        <v>218</v>
      </c>
      <c r="X297" s="36"/>
      <c r="Y297" s="10" t="s">
        <v>1022</v>
      </c>
      <c r="AA297" s="84">
        <v>5.3399000000000001</v>
      </c>
      <c r="AB297" s="34" t="s">
        <v>30</v>
      </c>
      <c r="AC297" s="10" t="s">
        <v>1079</v>
      </c>
      <c r="AE297" s="34" t="s">
        <v>32</v>
      </c>
      <c r="AF297" s="36"/>
      <c r="AG297" s="34" t="s">
        <v>32</v>
      </c>
      <c r="AH297" s="36"/>
      <c r="AI297" s="34" t="s">
        <v>32</v>
      </c>
      <c r="AJ297" s="36"/>
      <c r="AK297" s="10" t="s">
        <v>42</v>
      </c>
      <c r="AL297" s="38"/>
      <c r="AM297" s="34">
        <v>0.39556355379830999</v>
      </c>
      <c r="AO297" s="84">
        <v>1.9166666666666667</v>
      </c>
      <c r="AP297" s="36"/>
      <c r="AQ297" s="87">
        <v>20.399999999999999</v>
      </c>
      <c r="AR297" s="36"/>
      <c r="AS297" s="87">
        <v>4.583333333333333</v>
      </c>
      <c r="AT297" s="36"/>
      <c r="AU297" s="87">
        <v>27.75</v>
      </c>
      <c r="AW297" s="81">
        <v>10</v>
      </c>
      <c r="AX297" s="46"/>
      <c r="AY297" s="81">
        <v>90</v>
      </c>
      <c r="AZ297" s="36"/>
      <c r="BA297" s="89">
        <v>11400</v>
      </c>
    </row>
    <row r="298" spans="1:53" x14ac:dyDescent="0.2">
      <c r="BA298" s="43"/>
    </row>
  </sheetData>
  <sortState xmlns:xlrd2="http://schemas.microsoft.com/office/spreadsheetml/2017/richdata2" ref="A8:BC297">
    <sortCondition ref="B8:B297"/>
  </sortState>
  <mergeCells count="10">
    <mergeCell ref="AK1:AM1"/>
    <mergeCell ref="AO1:AU1"/>
    <mergeCell ref="AW1:AY1"/>
    <mergeCell ref="AE1:AI1"/>
    <mergeCell ref="AA1:AC1"/>
    <mergeCell ref="D1:G1"/>
    <mergeCell ref="I1:K1"/>
    <mergeCell ref="M1:P1"/>
    <mergeCell ref="R1:U1"/>
    <mergeCell ref="W1:Y1"/>
  </mergeCells>
  <pageMargins left="0.7" right="0.7" top="0.75" bottom="0.75" header="0.3" footer="0.3"/>
  <pageSetup paperSize="9" scale="1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339"/>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5" style="42" bestFit="1" customWidth="1"/>
    <col min="2" max="2" width="18.5703125" style="9" customWidth="1"/>
    <col min="3" max="3" width="3.140625" style="9" customWidth="1"/>
    <col min="4" max="4" width="17.85546875" style="12" customWidth="1"/>
    <col min="5" max="5" width="10.42578125" style="12" customWidth="1"/>
    <col min="6" max="6" width="15.28515625" style="12" customWidth="1"/>
    <col min="7" max="7" width="18.140625" style="12" customWidth="1"/>
    <col min="8" max="8" width="3.140625" style="12" customWidth="1"/>
    <col min="9" max="9" width="18" style="12" customWidth="1"/>
    <col min="10" max="10" width="10.42578125" style="12" customWidth="1"/>
    <col min="11" max="11" width="15.28515625" style="12" customWidth="1"/>
    <col min="12" max="12" width="3.28515625" style="12" customWidth="1"/>
    <col min="13" max="13" width="18.140625" style="12" customWidth="1"/>
    <col min="14" max="14" width="10.42578125" style="12" customWidth="1"/>
    <col min="15" max="15" width="15.28515625" style="12" customWidth="1"/>
    <col min="16" max="16" width="18.140625" style="12" customWidth="1"/>
    <col min="17" max="17" width="3.140625" style="12" customWidth="1"/>
    <col min="18" max="18" width="18" style="12" customWidth="1"/>
    <col min="19" max="19" width="10.42578125" style="12" customWidth="1"/>
    <col min="20" max="20" width="15.28515625" style="12" customWidth="1"/>
    <col min="21" max="21" width="18.140625" style="12" customWidth="1"/>
    <col min="22" max="22" width="3" style="12" customWidth="1"/>
    <col min="23" max="23" width="17.140625" style="12" customWidth="1"/>
    <col min="24" max="24" width="1.7109375" style="12" customWidth="1"/>
    <col min="25" max="25" width="19.28515625" style="12" customWidth="1"/>
    <col min="26" max="26" width="3" style="12" customWidth="1"/>
    <col min="27" max="27" width="20" style="12" customWidth="1"/>
    <col min="28" max="28" width="10.42578125" style="12" customWidth="1"/>
    <col min="29" max="29" width="18.140625" style="12" customWidth="1"/>
    <col min="30" max="30" width="3.140625" style="12" customWidth="1"/>
    <col min="31" max="31" width="18.42578125" style="12" customWidth="1"/>
    <col min="32" max="32" width="1.7109375" style="12" customWidth="1"/>
    <col min="33" max="33" width="18.42578125" style="12" customWidth="1"/>
    <col min="34" max="34" width="1.7109375" style="12" customWidth="1"/>
    <col min="35" max="35" width="18.42578125" style="12" customWidth="1"/>
    <col min="36" max="36" width="3.140625" style="12" customWidth="1"/>
    <col min="37" max="37" width="19.42578125" style="12" customWidth="1"/>
    <col min="38" max="38" width="1.7109375" style="12" customWidth="1"/>
    <col min="39" max="39" width="19.42578125" style="12" customWidth="1"/>
    <col min="40" max="40" width="3.140625" style="12" customWidth="1"/>
    <col min="41" max="41" width="20.7109375" style="12" customWidth="1"/>
    <col min="42" max="42" width="1.42578125" style="12" customWidth="1"/>
    <col min="43" max="43" width="20.7109375" style="12" customWidth="1"/>
    <col min="44" max="44" width="1.7109375" style="12" customWidth="1"/>
    <col min="45" max="45" width="20.7109375" style="12" customWidth="1"/>
    <col min="46" max="46" width="1.7109375" style="12" customWidth="1"/>
    <col min="47" max="47" width="20.7109375" style="12" customWidth="1"/>
    <col min="48" max="48" width="3.140625" style="12" customWidth="1"/>
    <col min="49" max="49" width="18.28515625" style="12" customWidth="1"/>
    <col min="50" max="50" width="1.7109375" style="12" customWidth="1"/>
    <col min="51" max="51" width="18.28515625" style="12" customWidth="1"/>
    <col min="52" max="52" width="3.140625" style="12" customWidth="1"/>
    <col min="53" max="53" width="19.42578125" style="12" customWidth="1"/>
    <col min="54" max="16384" width="9.140625" style="9"/>
  </cols>
  <sheetData>
    <row r="1" spans="1:53" s="3" customFormat="1" ht="25.5" customHeight="1" x14ac:dyDescent="0.2">
      <c r="A1" s="1" t="s">
        <v>0</v>
      </c>
      <c r="B1" s="2"/>
      <c r="D1" s="90" t="s">
        <v>1</v>
      </c>
      <c r="E1" s="91"/>
      <c r="F1" s="91"/>
      <c r="G1" s="92"/>
      <c r="H1" s="4"/>
      <c r="I1" s="90" t="s">
        <v>2</v>
      </c>
      <c r="J1" s="91"/>
      <c r="K1" s="91"/>
      <c r="L1" s="4"/>
      <c r="M1" s="90" t="s">
        <v>3</v>
      </c>
      <c r="N1" s="91"/>
      <c r="O1" s="91"/>
      <c r="P1" s="92"/>
      <c r="Q1" s="5"/>
      <c r="R1" s="90" t="s">
        <v>4</v>
      </c>
      <c r="S1" s="91"/>
      <c r="T1" s="91"/>
      <c r="U1" s="92"/>
      <c r="V1" s="5"/>
      <c r="W1" s="90" t="s">
        <v>5</v>
      </c>
      <c r="X1" s="93"/>
      <c r="Y1" s="94"/>
      <c r="Z1" s="5"/>
      <c r="AA1" s="90" t="s">
        <v>6</v>
      </c>
      <c r="AB1" s="91"/>
      <c r="AC1" s="101"/>
      <c r="AD1" s="5"/>
      <c r="AE1" s="90" t="s">
        <v>7</v>
      </c>
      <c r="AF1" s="91"/>
      <c r="AG1" s="91"/>
      <c r="AH1" s="91"/>
      <c r="AI1" s="101"/>
      <c r="AJ1" s="5"/>
      <c r="AK1" s="90" t="s">
        <v>9</v>
      </c>
      <c r="AL1" s="95"/>
      <c r="AM1" s="92"/>
      <c r="AN1" s="5"/>
      <c r="AO1" s="96" t="s">
        <v>11</v>
      </c>
      <c r="AP1" s="97"/>
      <c r="AQ1" s="97"/>
      <c r="AR1" s="97"/>
      <c r="AS1" s="97"/>
      <c r="AT1" s="97"/>
      <c r="AU1" s="97"/>
      <c r="AV1" s="5"/>
      <c r="AW1" s="98" t="s">
        <v>12</v>
      </c>
      <c r="AX1" s="99"/>
      <c r="AY1" s="100"/>
      <c r="AZ1" s="5"/>
      <c r="BA1" s="6" t="s">
        <v>13</v>
      </c>
    </row>
    <row r="2" spans="1:53" ht="12.75" customHeight="1" x14ac:dyDescent="0.2">
      <c r="A2" s="7"/>
      <c r="B2" s="8"/>
      <c r="D2" s="10"/>
      <c r="E2" s="10"/>
      <c r="F2" s="11"/>
      <c r="G2" s="10"/>
      <c r="I2" s="10"/>
      <c r="J2" s="13"/>
      <c r="K2" s="10"/>
      <c r="M2" s="13"/>
      <c r="N2" s="13"/>
      <c r="O2" s="13"/>
      <c r="P2" s="13"/>
      <c r="R2" s="10"/>
      <c r="S2" s="10"/>
      <c r="T2" s="10"/>
      <c r="U2" s="10"/>
      <c r="W2" s="13"/>
      <c r="Y2" s="13"/>
      <c r="AA2" s="10"/>
      <c r="AB2" s="10"/>
      <c r="AC2" s="10"/>
      <c r="AE2" s="10"/>
      <c r="AG2" s="10"/>
      <c r="AI2" s="10"/>
      <c r="AK2" s="13"/>
      <c r="AM2" s="13"/>
      <c r="AO2" s="10"/>
      <c r="AQ2" s="13"/>
      <c r="AS2" s="10"/>
      <c r="AU2" s="13"/>
      <c r="AW2" s="10"/>
      <c r="AY2" s="10"/>
      <c r="BA2" s="13"/>
    </row>
    <row r="3" spans="1:53" s="20" customFormat="1" ht="102" x14ac:dyDescent="0.2">
      <c r="A3" s="14" t="s">
        <v>14</v>
      </c>
      <c r="B3" s="8"/>
      <c r="C3" s="15"/>
      <c r="D3" s="16" t="s">
        <v>975</v>
      </c>
      <c r="E3" s="17" t="s">
        <v>16</v>
      </c>
      <c r="F3" s="18" t="s">
        <v>17</v>
      </c>
      <c r="G3" s="18" t="s">
        <v>1160</v>
      </c>
      <c r="H3" s="19"/>
      <c r="I3" s="18" t="s">
        <v>18</v>
      </c>
      <c r="J3" s="17" t="s">
        <v>16</v>
      </c>
      <c r="K3" s="18" t="s">
        <v>17</v>
      </c>
      <c r="L3" s="19"/>
      <c r="M3" s="18" t="s">
        <v>19</v>
      </c>
      <c r="N3" s="17" t="s">
        <v>16</v>
      </c>
      <c r="O3" s="18" t="s">
        <v>17</v>
      </c>
      <c r="P3" s="18" t="s">
        <v>1160</v>
      </c>
      <c r="Q3" s="19"/>
      <c r="R3" s="18" t="s">
        <v>20</v>
      </c>
      <c r="S3" s="17" t="s">
        <v>16</v>
      </c>
      <c r="T3" s="18" t="s">
        <v>17</v>
      </c>
      <c r="U3" s="18" t="s">
        <v>1160</v>
      </c>
      <c r="V3" s="19"/>
      <c r="W3" s="18" t="s">
        <v>937</v>
      </c>
      <c r="X3" s="19"/>
      <c r="Y3" s="18" t="s">
        <v>21</v>
      </c>
      <c r="Z3" s="19"/>
      <c r="AA3" s="18" t="s">
        <v>22</v>
      </c>
      <c r="AB3" s="17" t="s">
        <v>16</v>
      </c>
      <c r="AC3" s="18" t="s">
        <v>1160</v>
      </c>
      <c r="AD3" s="19"/>
      <c r="AE3" s="18" t="s">
        <v>1154</v>
      </c>
      <c r="AF3" s="19"/>
      <c r="AG3" s="18" t="s">
        <v>1155</v>
      </c>
      <c r="AH3" s="19"/>
      <c r="AI3" s="18" t="s">
        <v>1156</v>
      </c>
      <c r="AJ3" s="19"/>
      <c r="AK3" s="18" t="s">
        <v>1071</v>
      </c>
      <c r="AL3" s="19"/>
      <c r="AM3" s="18" t="s">
        <v>1074</v>
      </c>
      <c r="AN3" s="19"/>
      <c r="AO3" s="18" t="s">
        <v>933</v>
      </c>
      <c r="AP3" s="19"/>
      <c r="AQ3" s="18" t="s">
        <v>934</v>
      </c>
      <c r="AR3" s="19"/>
      <c r="AS3" s="18" t="s">
        <v>936</v>
      </c>
      <c r="AT3" s="19"/>
      <c r="AU3" s="18" t="s">
        <v>935</v>
      </c>
      <c r="AV3" s="19"/>
      <c r="AW3" s="18" t="s">
        <v>23</v>
      </c>
      <c r="AX3" s="19"/>
      <c r="AY3" s="18" t="s">
        <v>611</v>
      </c>
      <c r="AZ3" s="19"/>
      <c r="BA3" s="18" t="s">
        <v>24</v>
      </c>
    </row>
    <row r="4" spans="1:53" s="20" customFormat="1" x14ac:dyDescent="0.2">
      <c r="A4" s="14"/>
      <c r="B4" s="21" t="s">
        <v>1048</v>
      </c>
      <c r="C4" s="15"/>
      <c r="D4" s="22" t="s">
        <v>1212</v>
      </c>
      <c r="E4" s="22"/>
      <c r="F4" s="23"/>
      <c r="G4" s="23"/>
      <c r="H4" s="24"/>
      <c r="I4" s="22" t="s">
        <v>1213</v>
      </c>
      <c r="J4" s="22"/>
      <c r="K4" s="23"/>
      <c r="L4" s="24"/>
      <c r="M4" s="22" t="s">
        <v>1214</v>
      </c>
      <c r="N4" s="22"/>
      <c r="O4" s="23"/>
      <c r="P4" s="23"/>
      <c r="Q4" s="24"/>
      <c r="R4" s="22" t="s">
        <v>1215</v>
      </c>
      <c r="S4" s="22"/>
      <c r="T4" s="23"/>
      <c r="U4" s="23"/>
      <c r="V4" s="24"/>
      <c r="W4" s="22"/>
      <c r="X4" s="24"/>
      <c r="Y4" s="22"/>
      <c r="Z4" s="24"/>
      <c r="AA4" s="22" t="s">
        <v>1216</v>
      </c>
      <c r="AB4" s="22"/>
      <c r="AC4" s="23"/>
      <c r="AD4" s="24"/>
      <c r="AE4" s="25" t="s">
        <v>1224</v>
      </c>
      <c r="AF4" s="44"/>
      <c r="AG4" s="25" t="s">
        <v>1225</v>
      </c>
      <c r="AH4" s="44"/>
      <c r="AI4" s="25" t="s">
        <v>1226</v>
      </c>
      <c r="AJ4" s="24"/>
      <c r="AK4" s="22"/>
      <c r="AL4" s="24"/>
      <c r="AM4" s="22" t="s">
        <v>1227</v>
      </c>
      <c r="AN4" s="24"/>
      <c r="AO4" s="22" t="s">
        <v>1217</v>
      </c>
      <c r="AP4" s="24"/>
      <c r="AQ4" s="22" t="s">
        <v>1218</v>
      </c>
      <c r="AR4" s="24"/>
      <c r="AS4" s="22" t="s">
        <v>1219</v>
      </c>
      <c r="AT4" s="44"/>
      <c r="AU4" s="22" t="s">
        <v>1220</v>
      </c>
      <c r="AV4" s="24"/>
      <c r="AW4" s="22" t="s">
        <v>1221</v>
      </c>
      <c r="AX4" s="24"/>
      <c r="AY4" s="22" t="s">
        <v>1222</v>
      </c>
      <c r="AZ4" s="24"/>
      <c r="BA4" s="22" t="s">
        <v>1223</v>
      </c>
    </row>
    <row r="5" spans="1:53" s="3" customFormat="1" ht="25.5" x14ac:dyDescent="0.2">
      <c r="A5" s="1"/>
      <c r="B5" s="72" t="s">
        <v>1136</v>
      </c>
      <c r="C5" s="73"/>
      <c r="D5" s="74">
        <v>10.199999999999999</v>
      </c>
      <c r="E5" s="74"/>
      <c r="F5" s="75"/>
      <c r="G5" s="76"/>
      <c r="H5" s="5"/>
      <c r="I5" s="77">
        <v>0.49</v>
      </c>
      <c r="J5" s="74"/>
      <c r="K5" s="75"/>
      <c r="L5" s="5"/>
      <c r="M5" s="74">
        <v>8.3000000000000007</v>
      </c>
      <c r="N5" s="74"/>
      <c r="O5" s="75"/>
      <c r="P5" s="76"/>
      <c r="Q5" s="5"/>
      <c r="R5" s="74">
        <v>25.9</v>
      </c>
      <c r="S5" s="74"/>
      <c r="T5" s="75"/>
      <c r="U5" s="76"/>
      <c r="V5" s="5"/>
      <c r="W5" s="74"/>
      <c r="X5" s="5"/>
      <c r="Y5" s="74"/>
      <c r="Z5" s="5"/>
      <c r="AA5" s="74">
        <v>9.4</v>
      </c>
      <c r="AB5" s="74"/>
      <c r="AC5" s="76"/>
      <c r="AD5" s="5"/>
      <c r="AE5" s="74">
        <v>80.2</v>
      </c>
      <c r="AF5" s="78"/>
      <c r="AG5" s="74">
        <v>80.3</v>
      </c>
      <c r="AH5" s="78"/>
      <c r="AI5" s="74">
        <v>77.099999999999994</v>
      </c>
      <c r="AJ5" s="5"/>
      <c r="AK5" s="74"/>
      <c r="AL5" s="5"/>
      <c r="AM5" s="74">
        <v>1.3</v>
      </c>
      <c r="AN5" s="5"/>
      <c r="AO5" s="74">
        <v>2.2999999999999998</v>
      </c>
      <c r="AP5" s="5"/>
      <c r="AQ5" s="74">
        <v>12.4</v>
      </c>
      <c r="AR5" s="5"/>
      <c r="AS5" s="74">
        <v>4.3</v>
      </c>
      <c r="AT5" s="78"/>
      <c r="AU5" s="74">
        <v>17.3</v>
      </c>
      <c r="AV5" s="5"/>
      <c r="AW5" s="74">
        <v>7.5</v>
      </c>
      <c r="AX5" s="5"/>
      <c r="AY5" s="74">
        <v>92.5</v>
      </c>
      <c r="AZ5" s="5"/>
      <c r="BA5" s="80">
        <v>9000</v>
      </c>
    </row>
    <row r="6" spans="1:53" s="3" customFormat="1" x14ac:dyDescent="0.2">
      <c r="A6" s="1"/>
      <c r="B6" s="72" t="s">
        <v>1151</v>
      </c>
      <c r="C6" s="73"/>
      <c r="D6" s="74">
        <v>9.1</v>
      </c>
      <c r="E6" s="74"/>
      <c r="F6" s="75"/>
      <c r="G6" s="76"/>
      <c r="H6" s="5"/>
      <c r="I6" s="77">
        <v>0.4</v>
      </c>
      <c r="J6" s="74"/>
      <c r="K6" s="75"/>
      <c r="L6" s="5"/>
      <c r="M6" s="74">
        <v>9.6999999999999993</v>
      </c>
      <c r="N6" s="74"/>
      <c r="O6" s="75"/>
      <c r="P6" s="76"/>
      <c r="Q6" s="5"/>
      <c r="R6" s="74">
        <v>35.700000000000003</v>
      </c>
      <c r="S6" s="74"/>
      <c r="T6" s="75"/>
      <c r="U6" s="76"/>
      <c r="V6" s="5"/>
      <c r="W6" s="74"/>
      <c r="X6" s="5"/>
      <c r="Y6" s="74"/>
      <c r="Z6" s="5"/>
      <c r="AA6" s="74">
        <v>21</v>
      </c>
      <c r="AB6" s="74"/>
      <c r="AC6" s="76"/>
      <c r="AD6" s="5"/>
      <c r="AE6" s="74">
        <v>75.099999999999994</v>
      </c>
      <c r="AF6" s="78"/>
      <c r="AG6" s="74">
        <v>75.3</v>
      </c>
      <c r="AH6" s="78"/>
      <c r="AI6" s="74">
        <v>76.099999999999994</v>
      </c>
      <c r="AJ6" s="5"/>
      <c r="AK6" s="79" t="s">
        <v>1150</v>
      </c>
      <c r="AL6" s="5"/>
      <c r="AM6" s="74">
        <v>1.3</v>
      </c>
      <c r="AN6" s="5"/>
      <c r="AO6" s="74">
        <v>2.2999999999999998</v>
      </c>
      <c r="AP6" s="5"/>
      <c r="AQ6" s="74">
        <v>11.4</v>
      </c>
      <c r="AR6" s="5"/>
      <c r="AS6" s="74">
        <v>4.3</v>
      </c>
      <c r="AT6" s="78"/>
      <c r="AU6" s="74">
        <v>15.3</v>
      </c>
      <c r="AV6" s="5"/>
      <c r="AW6" s="74">
        <v>7.9</v>
      </c>
      <c r="AX6" s="5"/>
      <c r="AY6" s="74">
        <v>92.1</v>
      </c>
      <c r="AZ6" s="5"/>
      <c r="BA6" s="80">
        <v>7500</v>
      </c>
    </row>
    <row r="7" spans="1:53" s="20" customFormat="1" ht="15.75" customHeight="1" x14ac:dyDescent="0.2">
      <c r="A7" s="14"/>
      <c r="B7" s="26"/>
      <c r="C7" s="15"/>
      <c r="D7" s="27"/>
      <c r="E7" s="28"/>
      <c r="F7" s="29"/>
      <c r="G7" s="29"/>
      <c r="H7" s="24"/>
      <c r="I7" s="67"/>
      <c r="J7" s="28"/>
      <c r="K7" s="31"/>
      <c r="L7" s="24"/>
      <c r="M7" s="30"/>
      <c r="N7" s="28"/>
      <c r="O7" s="31"/>
      <c r="P7" s="29"/>
      <c r="Q7" s="24"/>
      <c r="R7" s="30"/>
      <c r="S7" s="28"/>
      <c r="T7" s="29"/>
      <c r="U7" s="29"/>
      <c r="V7" s="24"/>
      <c r="W7" s="31"/>
      <c r="X7" s="24"/>
      <c r="Y7" s="32"/>
      <c r="Z7" s="24"/>
      <c r="AA7" s="27"/>
      <c r="AB7" s="28"/>
      <c r="AC7" s="29"/>
      <c r="AD7" s="24"/>
      <c r="AE7" s="31"/>
      <c r="AF7" s="24"/>
      <c r="AG7" s="31"/>
      <c r="AH7" s="24"/>
      <c r="AI7" s="31"/>
      <c r="AJ7" s="24"/>
      <c r="AK7" s="69"/>
      <c r="AL7" s="24"/>
      <c r="AM7" s="28"/>
      <c r="AN7" s="24"/>
      <c r="AO7" s="32"/>
      <c r="AP7" s="24"/>
      <c r="AQ7" s="32"/>
      <c r="AR7" s="24"/>
      <c r="AS7" s="32"/>
      <c r="AT7" s="45"/>
      <c r="AU7" s="32"/>
      <c r="AV7" s="24"/>
      <c r="AW7" s="32"/>
      <c r="AX7" s="45"/>
      <c r="AY7" s="37"/>
      <c r="AZ7" s="24"/>
      <c r="BA7" s="33"/>
    </row>
    <row r="8" spans="1:53" s="20" customFormat="1" ht="15.75" customHeight="1" x14ac:dyDescent="0.2">
      <c r="A8" s="57"/>
      <c r="B8" s="58" t="s">
        <v>938</v>
      </c>
      <c r="C8" s="15"/>
      <c r="D8" s="59"/>
      <c r="E8" s="59"/>
      <c r="F8" s="59"/>
      <c r="G8" s="59"/>
      <c r="H8" s="60"/>
      <c r="I8" s="59"/>
      <c r="J8" s="59"/>
      <c r="K8" s="59"/>
      <c r="L8" s="24"/>
      <c r="M8" s="59"/>
      <c r="N8" s="59"/>
      <c r="O8" s="59"/>
      <c r="P8" s="59"/>
      <c r="Q8" s="60"/>
      <c r="R8" s="59"/>
      <c r="S8" s="59"/>
      <c r="T8" s="61"/>
      <c r="U8" s="61"/>
      <c r="V8" s="62"/>
      <c r="W8" s="61"/>
      <c r="X8" s="15"/>
      <c r="Y8" s="61"/>
      <c r="Z8" s="15"/>
      <c r="AA8" s="61"/>
      <c r="AB8" s="59"/>
      <c r="AC8" s="61"/>
      <c r="AD8" s="15"/>
      <c r="AE8" s="61"/>
      <c r="AF8" s="15"/>
      <c r="AG8" s="63"/>
      <c r="AH8" s="15"/>
      <c r="AI8" s="63"/>
      <c r="AJ8" s="15"/>
      <c r="AK8" s="63"/>
      <c r="AM8" s="63"/>
      <c r="AO8" s="63"/>
      <c r="AQ8" s="63"/>
      <c r="AS8" s="63"/>
      <c r="AU8" s="63"/>
      <c r="AW8" s="63"/>
      <c r="AY8" s="63"/>
      <c r="BA8" s="63"/>
    </row>
    <row r="9" spans="1:53" ht="15.75" customHeight="1" x14ac:dyDescent="0.2">
      <c r="A9" s="7" t="s">
        <v>73</v>
      </c>
      <c r="B9" s="7" t="s">
        <v>74</v>
      </c>
      <c r="D9" s="84">
        <v>7.5678999999999998</v>
      </c>
      <c r="E9" s="34" t="s">
        <v>28</v>
      </c>
      <c r="F9" s="87" t="s">
        <v>976</v>
      </c>
      <c r="G9" s="68" t="s">
        <v>1025</v>
      </c>
      <c r="I9" s="85">
        <v>0.35370000000000001</v>
      </c>
      <c r="J9" s="34" t="s">
        <v>27</v>
      </c>
      <c r="K9" s="81" t="s">
        <v>29</v>
      </c>
      <c r="L9" s="35"/>
      <c r="M9" s="87">
        <v>13.6334</v>
      </c>
      <c r="N9" s="34" t="s">
        <v>28</v>
      </c>
      <c r="O9" s="84" t="s">
        <v>31</v>
      </c>
      <c r="P9" s="10" t="s">
        <v>981</v>
      </c>
      <c r="R9" s="81">
        <v>27.399899999999999</v>
      </c>
      <c r="S9" s="34" t="s">
        <v>28</v>
      </c>
      <c r="T9" s="84" t="s">
        <v>31</v>
      </c>
      <c r="U9" s="10" t="s">
        <v>1084</v>
      </c>
      <c r="W9" s="71">
        <v>116</v>
      </c>
      <c r="X9" s="36"/>
      <c r="Y9" s="10" t="s">
        <v>1018</v>
      </c>
      <c r="AA9" s="87">
        <v>36.6173</v>
      </c>
      <c r="AB9" s="34" t="s">
        <v>30</v>
      </c>
      <c r="AC9" s="10" t="s">
        <v>1185</v>
      </c>
      <c r="AE9" s="34" t="s">
        <v>32</v>
      </c>
      <c r="AF9" s="36"/>
      <c r="AG9" s="34" t="s">
        <v>32</v>
      </c>
      <c r="AH9" s="36"/>
      <c r="AI9" s="34" t="s">
        <v>32</v>
      </c>
      <c r="AJ9" s="36"/>
      <c r="AK9" s="10" t="s">
        <v>33</v>
      </c>
      <c r="AL9" s="38"/>
      <c r="AM9" s="34">
        <v>0.77730722057677004</v>
      </c>
      <c r="AO9" s="81">
        <v>2.1</v>
      </c>
      <c r="AP9" s="36"/>
      <c r="AQ9" s="81">
        <v>11.066666666666666</v>
      </c>
      <c r="AR9" s="36"/>
      <c r="AS9" s="87">
        <v>4.7333333333333334</v>
      </c>
      <c r="AT9" s="36"/>
      <c r="AU9" s="81">
        <v>16</v>
      </c>
      <c r="AW9" s="81">
        <v>8.3769633507853403</v>
      </c>
      <c r="AX9" s="46"/>
      <c r="AY9" s="81">
        <v>91.623036649214669</v>
      </c>
      <c r="AZ9" s="36"/>
      <c r="BA9" s="86">
        <v>6700</v>
      </c>
    </row>
    <row r="10" spans="1:53" ht="15.75" customHeight="1" x14ac:dyDescent="0.2">
      <c r="A10" s="7" t="s">
        <v>87</v>
      </c>
      <c r="B10" s="7" t="s">
        <v>88</v>
      </c>
      <c r="D10" s="81">
        <v>10.2843</v>
      </c>
      <c r="E10" s="34" t="s">
        <v>28</v>
      </c>
      <c r="F10" s="87" t="s">
        <v>976</v>
      </c>
      <c r="G10" s="68" t="s">
        <v>1003</v>
      </c>
      <c r="I10" s="85">
        <v>0.15273999999999999</v>
      </c>
      <c r="J10" s="34" t="s">
        <v>27</v>
      </c>
      <c r="K10" s="84" t="s">
        <v>31</v>
      </c>
      <c r="L10" s="35"/>
      <c r="M10" s="84">
        <v>5.5189000000000004</v>
      </c>
      <c r="N10" s="34" t="s">
        <v>27</v>
      </c>
      <c r="O10" s="81" t="s">
        <v>29</v>
      </c>
      <c r="P10" s="10" t="s">
        <v>979</v>
      </c>
      <c r="R10" s="87">
        <v>34.956400000000002</v>
      </c>
      <c r="S10" s="34" t="s">
        <v>27</v>
      </c>
      <c r="T10" s="87" t="s">
        <v>976</v>
      </c>
      <c r="U10" s="10" t="s">
        <v>1075</v>
      </c>
      <c r="W10" s="39">
        <v>32</v>
      </c>
      <c r="X10" s="36"/>
      <c r="Y10" s="10" t="s">
        <v>1119</v>
      </c>
      <c r="AA10" s="87">
        <v>50.933199999999999</v>
      </c>
      <c r="AB10" s="34" t="s">
        <v>30</v>
      </c>
      <c r="AC10" s="10" t="s">
        <v>1187</v>
      </c>
      <c r="AE10" s="84">
        <v>90.1</v>
      </c>
      <c r="AF10" s="36"/>
      <c r="AG10" s="81">
        <v>84.2</v>
      </c>
      <c r="AH10" s="36"/>
      <c r="AI10" s="87">
        <v>59.9</v>
      </c>
      <c r="AJ10" s="36"/>
      <c r="AK10" s="10" t="s">
        <v>33</v>
      </c>
      <c r="AL10" s="38"/>
      <c r="AM10" s="34">
        <v>0.48896537268974999</v>
      </c>
      <c r="AO10" s="81">
        <v>2.5</v>
      </c>
      <c r="AP10" s="36"/>
      <c r="AQ10" s="81">
        <v>12.8</v>
      </c>
      <c r="AR10" s="36"/>
      <c r="AS10" s="81">
        <v>4.4333333333333336</v>
      </c>
      <c r="AT10" s="36"/>
      <c r="AU10" s="84">
        <v>13.15</v>
      </c>
      <c r="AW10" s="87">
        <v>1.6233766233766231</v>
      </c>
      <c r="AX10" s="46"/>
      <c r="AY10" s="87">
        <v>98.376623376623371</v>
      </c>
      <c r="AZ10" s="36"/>
      <c r="BA10" s="86">
        <v>6400</v>
      </c>
    </row>
    <row r="11" spans="1:53" ht="15.75" customHeight="1" x14ac:dyDescent="0.2">
      <c r="A11" s="7" t="s">
        <v>94</v>
      </c>
      <c r="B11" s="7" t="s">
        <v>95</v>
      </c>
      <c r="D11" s="81">
        <v>9.1850000000000005</v>
      </c>
      <c r="E11" s="34" t="s">
        <v>28</v>
      </c>
      <c r="F11" s="87" t="s">
        <v>976</v>
      </c>
      <c r="G11" s="68" t="s">
        <v>1003</v>
      </c>
      <c r="I11" s="85">
        <v>0.35592000000000001</v>
      </c>
      <c r="J11" s="34" t="s">
        <v>30</v>
      </c>
      <c r="K11" s="87" t="s">
        <v>976</v>
      </c>
      <c r="L11" s="35"/>
      <c r="M11" s="84">
        <v>6.4523999999999999</v>
      </c>
      <c r="N11" s="34" t="s">
        <v>28</v>
      </c>
      <c r="O11" s="87" t="s">
        <v>976</v>
      </c>
      <c r="P11" s="10" t="s">
        <v>1000</v>
      </c>
      <c r="R11" s="81">
        <v>24.5123</v>
      </c>
      <c r="S11" s="34" t="s">
        <v>27</v>
      </c>
      <c r="T11" s="81" t="s">
        <v>29</v>
      </c>
      <c r="U11" s="10" t="s">
        <v>977</v>
      </c>
      <c r="W11" s="39">
        <v>66</v>
      </c>
      <c r="X11" s="36"/>
      <c r="Y11" s="10" t="s">
        <v>995</v>
      </c>
      <c r="AA11" s="81">
        <v>11.1828</v>
      </c>
      <c r="AB11" s="34" t="s">
        <v>28</v>
      </c>
      <c r="AC11" s="10" t="s">
        <v>996</v>
      </c>
      <c r="AE11" s="84">
        <v>92.6</v>
      </c>
      <c r="AF11" s="36"/>
      <c r="AG11" s="84">
        <v>88.8</v>
      </c>
      <c r="AH11" s="36"/>
      <c r="AI11" s="81">
        <v>72.8</v>
      </c>
      <c r="AJ11" s="36"/>
      <c r="AK11" s="10" t="s">
        <v>33</v>
      </c>
      <c r="AL11" s="38"/>
      <c r="AM11" s="34">
        <v>0.81469504201276</v>
      </c>
      <c r="AO11" s="81">
        <v>2.4166666666666665</v>
      </c>
      <c r="AP11" s="36"/>
      <c r="AQ11" s="81">
        <v>13.333333333333334</v>
      </c>
      <c r="AR11" s="36"/>
      <c r="AS11" s="81">
        <v>4.4666666666666668</v>
      </c>
      <c r="AT11" s="36"/>
      <c r="AU11" s="81">
        <v>17.45</v>
      </c>
      <c r="AW11" s="81">
        <v>8.3769633507853403</v>
      </c>
      <c r="AX11" s="46"/>
      <c r="AY11" s="81">
        <v>91.623036649214669</v>
      </c>
      <c r="AZ11" s="36"/>
      <c r="BA11" s="86">
        <v>7700</v>
      </c>
    </row>
    <row r="12" spans="1:53" ht="15.75" customHeight="1" x14ac:dyDescent="0.2">
      <c r="A12" s="7" t="s">
        <v>163</v>
      </c>
      <c r="B12" s="7" t="s">
        <v>164</v>
      </c>
      <c r="D12" s="84">
        <v>8.2604000000000006</v>
      </c>
      <c r="E12" s="34" t="s">
        <v>28</v>
      </c>
      <c r="F12" s="87" t="s">
        <v>976</v>
      </c>
      <c r="G12" s="68" t="s">
        <v>995</v>
      </c>
      <c r="I12" s="85">
        <v>0.31355</v>
      </c>
      <c r="J12" s="34" t="s">
        <v>28</v>
      </c>
      <c r="K12" s="81" t="s">
        <v>29</v>
      </c>
      <c r="L12" s="35"/>
      <c r="M12" s="87">
        <v>12.726800000000001</v>
      </c>
      <c r="N12" s="34" t="s">
        <v>27</v>
      </c>
      <c r="O12" s="81" t="s">
        <v>29</v>
      </c>
      <c r="P12" s="10" t="s">
        <v>977</v>
      </c>
      <c r="R12" s="81">
        <v>30.811900000000001</v>
      </c>
      <c r="S12" s="34" t="s">
        <v>27</v>
      </c>
      <c r="T12" s="81" t="s">
        <v>29</v>
      </c>
      <c r="U12" s="10" t="s">
        <v>1082</v>
      </c>
      <c r="W12" s="71">
        <v>139</v>
      </c>
      <c r="X12" s="36"/>
      <c r="Y12" s="10" t="s">
        <v>1010</v>
      </c>
      <c r="AA12" s="87">
        <v>32.672400000000003</v>
      </c>
      <c r="AB12" s="34" t="s">
        <v>28</v>
      </c>
      <c r="AC12" s="10" t="s">
        <v>1130</v>
      </c>
      <c r="AE12" s="87">
        <v>61.3</v>
      </c>
      <c r="AF12" s="36"/>
      <c r="AG12" s="87">
        <v>58.8</v>
      </c>
      <c r="AH12" s="36"/>
      <c r="AI12" s="87">
        <v>66.599999999999994</v>
      </c>
      <c r="AJ12" s="36"/>
      <c r="AK12" s="10" t="s">
        <v>33</v>
      </c>
      <c r="AL12" s="38"/>
      <c r="AM12" s="34">
        <v>0.68036288678043</v>
      </c>
      <c r="AO12" s="81">
        <v>2.1</v>
      </c>
      <c r="AP12" s="36"/>
      <c r="AQ12" s="81">
        <v>12.55</v>
      </c>
      <c r="AR12" s="36"/>
      <c r="AS12" s="81">
        <v>4.4666666666666668</v>
      </c>
      <c r="AT12" s="36"/>
      <c r="AU12" s="81">
        <v>15.766666666666667</v>
      </c>
      <c r="AW12" s="81">
        <v>8.3769633507853403</v>
      </c>
      <c r="AX12" s="46"/>
      <c r="AY12" s="81">
        <v>91.623036649214669</v>
      </c>
      <c r="AZ12" s="36"/>
      <c r="BA12" s="86">
        <v>6500</v>
      </c>
    </row>
    <row r="13" spans="1:53" ht="15.75" customHeight="1" x14ac:dyDescent="0.2">
      <c r="A13" s="7" t="s">
        <v>179</v>
      </c>
      <c r="B13" s="7" t="s">
        <v>180</v>
      </c>
      <c r="D13" s="84">
        <v>7.6795</v>
      </c>
      <c r="E13" s="34" t="s">
        <v>28</v>
      </c>
      <c r="F13" s="87" t="s">
        <v>976</v>
      </c>
      <c r="G13" s="68" t="s">
        <v>1025</v>
      </c>
      <c r="I13" s="85">
        <v>0.24290999999999999</v>
      </c>
      <c r="J13" s="34" t="s">
        <v>27</v>
      </c>
      <c r="K13" s="84" t="s">
        <v>31</v>
      </c>
      <c r="L13" s="35"/>
      <c r="M13" s="87">
        <v>11.697699999999999</v>
      </c>
      <c r="N13" s="34" t="s">
        <v>28</v>
      </c>
      <c r="O13" s="81" t="s">
        <v>29</v>
      </c>
      <c r="P13" s="10" t="s">
        <v>997</v>
      </c>
      <c r="R13" s="87">
        <v>36.296100000000003</v>
      </c>
      <c r="S13" s="34" t="s">
        <v>27</v>
      </c>
      <c r="T13" s="81" t="s">
        <v>29</v>
      </c>
      <c r="U13" s="10" t="s">
        <v>1080</v>
      </c>
      <c r="W13" s="71">
        <v>88</v>
      </c>
      <c r="X13" s="36"/>
      <c r="Y13" s="10" t="s">
        <v>994</v>
      </c>
      <c r="AA13" s="87">
        <v>25.0228</v>
      </c>
      <c r="AB13" s="34" t="s">
        <v>28</v>
      </c>
      <c r="AC13" s="10" t="s">
        <v>1120</v>
      </c>
      <c r="AE13" s="87">
        <v>68.5</v>
      </c>
      <c r="AF13" s="36"/>
      <c r="AG13" s="87">
        <v>69.2</v>
      </c>
      <c r="AH13" s="36"/>
      <c r="AI13" s="87">
        <v>69.099999999999994</v>
      </c>
      <c r="AJ13" s="36"/>
      <c r="AK13" s="10" t="s">
        <v>33</v>
      </c>
      <c r="AL13" s="38"/>
      <c r="AM13" s="34">
        <v>0.68759887372155004</v>
      </c>
      <c r="AO13" s="81">
        <v>2.1333333333333333</v>
      </c>
      <c r="AP13" s="36"/>
      <c r="AQ13" s="81">
        <v>12.083333333333334</v>
      </c>
      <c r="AR13" s="36"/>
      <c r="AS13" s="87">
        <v>4.6500000000000004</v>
      </c>
      <c r="AT13" s="36"/>
      <c r="AU13" s="84">
        <v>14.716666666666667</v>
      </c>
      <c r="AW13" s="81">
        <v>8.3769633507853403</v>
      </c>
      <c r="AX13" s="46"/>
      <c r="AY13" s="81">
        <v>91.623036649214669</v>
      </c>
      <c r="AZ13" s="36"/>
      <c r="BA13" s="86">
        <v>6200</v>
      </c>
    </row>
    <row r="14" spans="1:53" ht="15.75" customHeight="1" x14ac:dyDescent="0.2">
      <c r="A14" s="7" t="s">
        <v>209</v>
      </c>
      <c r="B14" s="7" t="s">
        <v>210</v>
      </c>
      <c r="D14" s="84">
        <v>7.9550000000000001</v>
      </c>
      <c r="E14" s="34" t="s">
        <v>28</v>
      </c>
      <c r="F14" s="81" t="s">
        <v>29</v>
      </c>
      <c r="G14" s="68" t="s">
        <v>1018</v>
      </c>
      <c r="I14" s="85">
        <v>0.28011000000000003</v>
      </c>
      <c r="J14" s="34" t="s">
        <v>27</v>
      </c>
      <c r="K14" s="81" t="s">
        <v>29</v>
      </c>
      <c r="L14" s="35"/>
      <c r="M14" s="87">
        <v>10.700100000000001</v>
      </c>
      <c r="N14" s="34" t="s">
        <v>28</v>
      </c>
      <c r="O14" s="81" t="s">
        <v>29</v>
      </c>
      <c r="P14" s="10" t="s">
        <v>981</v>
      </c>
      <c r="R14" s="87">
        <v>37.490200000000002</v>
      </c>
      <c r="S14" s="34" t="s">
        <v>27</v>
      </c>
      <c r="T14" s="81" t="s">
        <v>29</v>
      </c>
      <c r="U14" s="10" t="s">
        <v>980</v>
      </c>
      <c r="W14" s="71">
        <v>99</v>
      </c>
      <c r="X14" s="36"/>
      <c r="Y14" s="10" t="s">
        <v>1021</v>
      </c>
      <c r="AA14" s="87">
        <v>21.592300000000002</v>
      </c>
      <c r="AB14" s="34" t="s">
        <v>28</v>
      </c>
      <c r="AC14" s="10" t="s">
        <v>1192</v>
      </c>
      <c r="AE14" s="87">
        <v>60</v>
      </c>
      <c r="AF14" s="36"/>
      <c r="AG14" s="87">
        <v>59.8</v>
      </c>
      <c r="AH14" s="36"/>
      <c r="AI14" s="87">
        <v>62.1</v>
      </c>
      <c r="AJ14" s="36"/>
      <c r="AK14" s="10" t="s">
        <v>33</v>
      </c>
      <c r="AL14" s="38"/>
      <c r="AM14" s="34">
        <v>0.96743472978675005</v>
      </c>
      <c r="AO14" s="84">
        <v>1.9166666666666667</v>
      </c>
      <c r="AP14" s="36"/>
      <c r="AQ14" s="84">
        <v>9.85</v>
      </c>
      <c r="AR14" s="36"/>
      <c r="AS14" s="87">
        <v>4.6500000000000004</v>
      </c>
      <c r="AT14" s="36"/>
      <c r="AU14" s="81">
        <v>15.766666666666667</v>
      </c>
      <c r="AW14" s="84">
        <v>10.78838174273859</v>
      </c>
      <c r="AX14" s="46"/>
      <c r="AY14" s="84">
        <v>89.211618257261421</v>
      </c>
      <c r="AZ14" s="36"/>
      <c r="BA14" s="86">
        <v>5700</v>
      </c>
    </row>
    <row r="15" spans="1:53" ht="15.75" customHeight="1" x14ac:dyDescent="0.2">
      <c r="A15" s="7" t="s">
        <v>273</v>
      </c>
      <c r="B15" s="7" t="s">
        <v>274</v>
      </c>
      <c r="D15" s="81">
        <v>9.4952000000000005</v>
      </c>
      <c r="E15" s="34" t="s">
        <v>28</v>
      </c>
      <c r="F15" s="81" t="s">
        <v>29</v>
      </c>
      <c r="G15" s="68" t="s">
        <v>988</v>
      </c>
      <c r="I15" s="85">
        <v>0.14523</v>
      </c>
      <c r="J15" s="34" t="s">
        <v>27</v>
      </c>
      <c r="K15" s="84" t="s">
        <v>31</v>
      </c>
      <c r="L15" s="35"/>
      <c r="M15" s="84">
        <v>5.3319999999999999</v>
      </c>
      <c r="N15" s="34" t="s">
        <v>28</v>
      </c>
      <c r="O15" s="84" t="s">
        <v>31</v>
      </c>
      <c r="P15" s="10" t="s">
        <v>978</v>
      </c>
      <c r="R15" s="81">
        <v>21.383099999999999</v>
      </c>
      <c r="S15" s="34" t="s">
        <v>27</v>
      </c>
      <c r="T15" s="84" t="s">
        <v>31</v>
      </c>
      <c r="U15" s="10" t="s">
        <v>1029</v>
      </c>
      <c r="W15" s="39">
        <v>17</v>
      </c>
      <c r="X15" s="36"/>
      <c r="Y15" s="10" t="s">
        <v>1033</v>
      </c>
      <c r="AA15" s="87">
        <v>23.022300000000001</v>
      </c>
      <c r="AB15" s="34" t="s">
        <v>27</v>
      </c>
      <c r="AC15" s="10" t="s">
        <v>1195</v>
      </c>
      <c r="AE15" s="34" t="s">
        <v>32</v>
      </c>
      <c r="AF15" s="36"/>
      <c r="AG15" s="34" t="s">
        <v>32</v>
      </c>
      <c r="AH15" s="36"/>
      <c r="AI15" s="34" t="s">
        <v>32</v>
      </c>
      <c r="AJ15" s="36"/>
      <c r="AK15" s="10" t="s">
        <v>33</v>
      </c>
      <c r="AL15" s="38"/>
      <c r="AM15" s="34">
        <v>0.75980847859547995</v>
      </c>
      <c r="AO15" s="87">
        <v>2.75</v>
      </c>
      <c r="AP15" s="36"/>
      <c r="AQ15" s="84">
        <v>9.6333333333333329</v>
      </c>
      <c r="AR15" s="36"/>
      <c r="AS15" s="87">
        <v>4.7</v>
      </c>
      <c r="AT15" s="36"/>
      <c r="AU15" s="81">
        <v>15</v>
      </c>
      <c r="AW15" s="87">
        <v>1.6233766233766231</v>
      </c>
      <c r="AX15" s="46"/>
      <c r="AY15" s="87">
        <v>98.376623376623371</v>
      </c>
      <c r="AZ15" s="36"/>
      <c r="BA15" s="86">
        <v>5400</v>
      </c>
    </row>
    <row r="16" spans="1:53" ht="15.75" customHeight="1" x14ac:dyDescent="0.2">
      <c r="A16" s="7" t="s">
        <v>331</v>
      </c>
      <c r="B16" s="7" t="s">
        <v>332</v>
      </c>
      <c r="D16" s="84">
        <v>8.2380999999999993</v>
      </c>
      <c r="E16" s="34" t="s">
        <v>28</v>
      </c>
      <c r="F16" s="81" t="s">
        <v>29</v>
      </c>
      <c r="G16" s="68" t="s">
        <v>979</v>
      </c>
      <c r="I16" s="85">
        <v>0.19739000000000001</v>
      </c>
      <c r="J16" s="34" t="s">
        <v>30</v>
      </c>
      <c r="K16" s="81" t="s">
        <v>29</v>
      </c>
      <c r="L16" s="35"/>
      <c r="M16" s="84">
        <v>6.4492000000000003</v>
      </c>
      <c r="N16" s="34" t="s">
        <v>27</v>
      </c>
      <c r="O16" s="84" t="s">
        <v>31</v>
      </c>
      <c r="P16" s="10" t="s">
        <v>999</v>
      </c>
      <c r="R16" s="81">
        <v>29.5288</v>
      </c>
      <c r="S16" s="34" t="s">
        <v>27</v>
      </c>
      <c r="T16" s="81" t="s">
        <v>29</v>
      </c>
      <c r="U16" s="10" t="s">
        <v>980</v>
      </c>
      <c r="W16" s="39">
        <v>29</v>
      </c>
      <c r="X16" s="36"/>
      <c r="Y16" s="10" t="s">
        <v>1109</v>
      </c>
      <c r="AA16" s="87">
        <v>25.1646</v>
      </c>
      <c r="AB16" s="34" t="s">
        <v>27</v>
      </c>
      <c r="AC16" s="10" t="s">
        <v>1131</v>
      </c>
      <c r="AE16" s="81">
        <v>81.3</v>
      </c>
      <c r="AF16" s="36"/>
      <c r="AG16" s="81">
        <v>79.3</v>
      </c>
      <c r="AH16" s="36"/>
      <c r="AI16" s="81">
        <v>75.5</v>
      </c>
      <c r="AJ16" s="36"/>
      <c r="AK16" s="10" t="s">
        <v>33</v>
      </c>
      <c r="AL16" s="38"/>
      <c r="AM16" s="34">
        <v>0.58496954750810004</v>
      </c>
      <c r="AO16" s="81">
        <v>2.2166666666666668</v>
      </c>
      <c r="AP16" s="36"/>
      <c r="AQ16" s="81">
        <v>13.383333333333333</v>
      </c>
      <c r="AR16" s="36"/>
      <c r="AS16" s="87">
        <v>4.6333333333333337</v>
      </c>
      <c r="AT16" s="36"/>
      <c r="AU16" s="81">
        <v>16.383333333333333</v>
      </c>
      <c r="AW16" s="81">
        <v>8.3769633507853403</v>
      </c>
      <c r="AX16" s="46"/>
      <c r="AY16" s="81">
        <v>91.623036649214669</v>
      </c>
      <c r="AZ16" s="36"/>
      <c r="BA16" s="86">
        <v>5300</v>
      </c>
    </row>
    <row r="17" spans="1:53" ht="15.75" customHeight="1" x14ac:dyDescent="0.2">
      <c r="A17" s="7" t="s">
        <v>343</v>
      </c>
      <c r="B17" s="7" t="s">
        <v>344</v>
      </c>
      <c r="D17" s="81">
        <v>11.4368</v>
      </c>
      <c r="E17" s="34" t="s">
        <v>28</v>
      </c>
      <c r="F17" s="81" t="s">
        <v>29</v>
      </c>
      <c r="G17" s="68" t="s">
        <v>1001</v>
      </c>
      <c r="I17" s="82">
        <v>0.55147999999999997</v>
      </c>
      <c r="J17" s="34" t="s">
        <v>28</v>
      </c>
      <c r="K17" s="81" t="s">
        <v>29</v>
      </c>
      <c r="L17" s="35"/>
      <c r="M17" s="87">
        <v>13.4572</v>
      </c>
      <c r="N17" s="34" t="s">
        <v>28</v>
      </c>
      <c r="O17" s="87" t="s">
        <v>976</v>
      </c>
      <c r="P17" s="10" t="s">
        <v>991</v>
      </c>
      <c r="R17" s="81">
        <v>30.877800000000001</v>
      </c>
      <c r="S17" s="34" t="s">
        <v>28</v>
      </c>
      <c r="T17" s="81" t="s">
        <v>29</v>
      </c>
      <c r="U17" s="10" t="s">
        <v>1043</v>
      </c>
      <c r="W17" s="39">
        <v>275</v>
      </c>
      <c r="X17" s="36"/>
      <c r="Y17" s="10" t="s">
        <v>1102</v>
      </c>
      <c r="AA17" s="87">
        <v>15.498200000000001</v>
      </c>
      <c r="AB17" s="34" t="s">
        <v>30</v>
      </c>
      <c r="AC17" s="10" t="s">
        <v>1049</v>
      </c>
      <c r="AE17" s="34" t="s">
        <v>32</v>
      </c>
      <c r="AF17" s="36"/>
      <c r="AG17" s="34" t="s">
        <v>32</v>
      </c>
      <c r="AH17" s="36"/>
      <c r="AI17" s="34" t="s">
        <v>32</v>
      </c>
      <c r="AJ17" s="36"/>
      <c r="AK17" s="10" t="s">
        <v>33</v>
      </c>
      <c r="AL17" s="38"/>
      <c r="AM17" s="34">
        <v>1.42676982983643</v>
      </c>
      <c r="AO17" s="81">
        <v>2.3833333333333333</v>
      </c>
      <c r="AP17" s="36"/>
      <c r="AQ17" s="81">
        <v>12.716666666666667</v>
      </c>
      <c r="AR17" s="36"/>
      <c r="AS17" s="87">
        <v>4.6333333333333337</v>
      </c>
      <c r="AT17" s="36"/>
      <c r="AU17" s="81">
        <v>18.850000000000001</v>
      </c>
      <c r="AW17" s="81">
        <v>8.1300813008130071</v>
      </c>
      <c r="AX17" s="46"/>
      <c r="AY17" s="81">
        <v>91.869918699186996</v>
      </c>
      <c r="AZ17" s="36"/>
      <c r="BA17" s="83">
        <v>9200</v>
      </c>
    </row>
    <row r="18" spans="1:53" ht="15.75" customHeight="1" x14ac:dyDescent="0.2">
      <c r="A18" s="7" t="s">
        <v>349</v>
      </c>
      <c r="B18" s="7" t="s">
        <v>350</v>
      </c>
      <c r="D18" s="84">
        <v>8.4916</v>
      </c>
      <c r="E18" s="34" t="s">
        <v>30</v>
      </c>
      <c r="F18" s="87" t="s">
        <v>976</v>
      </c>
      <c r="G18" s="68" t="s">
        <v>981</v>
      </c>
      <c r="I18" s="85">
        <v>0.26173000000000002</v>
      </c>
      <c r="J18" s="34" t="s">
        <v>27</v>
      </c>
      <c r="K18" s="81" t="s">
        <v>29</v>
      </c>
      <c r="L18" s="35"/>
      <c r="M18" s="81">
        <v>7.7064000000000004</v>
      </c>
      <c r="N18" s="34" t="s">
        <v>27</v>
      </c>
      <c r="O18" s="87" t="s">
        <v>976</v>
      </c>
      <c r="P18" s="10" t="s">
        <v>1168</v>
      </c>
      <c r="R18" s="81">
        <v>24.980399999999999</v>
      </c>
      <c r="S18" s="34" t="s">
        <v>28</v>
      </c>
      <c r="T18" s="87" t="s">
        <v>976</v>
      </c>
      <c r="U18" s="10" t="s">
        <v>1015</v>
      </c>
      <c r="W18" s="39">
        <v>57</v>
      </c>
      <c r="X18" s="36"/>
      <c r="Y18" s="10" t="s">
        <v>1031</v>
      </c>
      <c r="AA18" s="87">
        <v>15.5587</v>
      </c>
      <c r="AB18" s="34" t="s">
        <v>27</v>
      </c>
      <c r="AC18" s="10" t="s">
        <v>1200</v>
      </c>
      <c r="AE18" s="81">
        <v>81.5</v>
      </c>
      <c r="AF18" s="36"/>
      <c r="AG18" s="81">
        <v>82.9</v>
      </c>
      <c r="AH18" s="36"/>
      <c r="AI18" s="87">
        <v>68.400000000000006</v>
      </c>
      <c r="AJ18" s="36"/>
      <c r="AK18" s="10" t="s">
        <v>33</v>
      </c>
      <c r="AL18" s="38"/>
      <c r="AM18" s="34">
        <v>0.86836195665187998</v>
      </c>
      <c r="AO18" s="81">
        <v>2.1833333333333331</v>
      </c>
      <c r="AP18" s="36"/>
      <c r="AQ18" s="81">
        <v>13.866666666666667</v>
      </c>
      <c r="AR18" s="36"/>
      <c r="AS18" s="87">
        <v>4.6500000000000004</v>
      </c>
      <c r="AT18" s="36"/>
      <c r="AU18" s="87">
        <v>21.316666666666666</v>
      </c>
      <c r="AW18" s="81">
        <v>8.3769633507853403</v>
      </c>
      <c r="AX18" s="46"/>
      <c r="AY18" s="81">
        <v>91.623036649214669</v>
      </c>
      <c r="AZ18" s="36"/>
      <c r="BA18" s="83">
        <v>8700</v>
      </c>
    </row>
    <row r="19" spans="1:53" ht="15.75" customHeight="1" x14ac:dyDescent="0.2">
      <c r="A19" s="7" t="s">
        <v>353</v>
      </c>
      <c r="B19" s="7" t="s">
        <v>354</v>
      </c>
      <c r="D19" s="81">
        <v>10.141500000000001</v>
      </c>
      <c r="E19" s="34" t="s">
        <v>28</v>
      </c>
      <c r="F19" s="87" t="s">
        <v>976</v>
      </c>
      <c r="G19" s="68" t="s">
        <v>982</v>
      </c>
      <c r="I19" s="82">
        <v>0.48670000000000002</v>
      </c>
      <c r="J19" s="34" t="s">
        <v>27</v>
      </c>
      <c r="K19" s="81" t="s">
        <v>29</v>
      </c>
      <c r="L19" s="35"/>
      <c r="M19" s="87">
        <v>10.6395</v>
      </c>
      <c r="N19" s="34" t="s">
        <v>27</v>
      </c>
      <c r="O19" s="87" t="s">
        <v>976</v>
      </c>
      <c r="P19" s="10" t="s">
        <v>999</v>
      </c>
      <c r="R19" s="87">
        <v>31.431799999999999</v>
      </c>
      <c r="S19" s="34" t="s">
        <v>27</v>
      </c>
      <c r="T19" s="87" t="s">
        <v>976</v>
      </c>
      <c r="U19" s="10" t="s">
        <v>1043</v>
      </c>
      <c r="W19" s="39">
        <v>225</v>
      </c>
      <c r="X19" s="36"/>
      <c r="Y19" s="10" t="s">
        <v>1044</v>
      </c>
      <c r="AA19" s="87">
        <v>60.645800000000001</v>
      </c>
      <c r="AB19" s="34" t="s">
        <v>30</v>
      </c>
      <c r="AC19" s="10" t="s">
        <v>1201</v>
      </c>
      <c r="AE19" s="34" t="s">
        <v>32</v>
      </c>
      <c r="AF19" s="36"/>
      <c r="AG19" s="34" t="s">
        <v>32</v>
      </c>
      <c r="AH19" s="36"/>
      <c r="AI19" s="34" t="s">
        <v>32</v>
      </c>
      <c r="AJ19" s="36"/>
      <c r="AK19" s="10" t="s">
        <v>33</v>
      </c>
      <c r="AL19" s="38"/>
      <c r="AM19" s="34">
        <v>1.6178400470660099</v>
      </c>
      <c r="AO19" s="84">
        <v>2.0499999999999998</v>
      </c>
      <c r="AP19" s="36"/>
      <c r="AQ19" s="81">
        <v>13.033333333333333</v>
      </c>
      <c r="AR19" s="36"/>
      <c r="AS19" s="87">
        <v>4.6833333333333336</v>
      </c>
      <c r="AT19" s="36"/>
      <c r="AU19" s="81">
        <v>17.416666666666668</v>
      </c>
      <c r="AW19" s="81">
        <v>8.3769633507853403</v>
      </c>
      <c r="AX19" s="46"/>
      <c r="AY19" s="81">
        <v>91.623036649214669</v>
      </c>
      <c r="AZ19" s="36"/>
      <c r="BA19" s="83">
        <v>8700</v>
      </c>
    </row>
    <row r="20" spans="1:53" ht="15.75" customHeight="1" x14ac:dyDescent="0.2">
      <c r="A20" s="7" t="s">
        <v>391</v>
      </c>
      <c r="B20" s="7" t="s">
        <v>392</v>
      </c>
      <c r="D20" s="81">
        <v>9.3670000000000009</v>
      </c>
      <c r="E20" s="34" t="s">
        <v>30</v>
      </c>
      <c r="F20" s="87" t="s">
        <v>976</v>
      </c>
      <c r="G20" s="68" t="s">
        <v>1049</v>
      </c>
      <c r="I20" s="85">
        <v>0.32968999999999998</v>
      </c>
      <c r="J20" s="34" t="s">
        <v>30</v>
      </c>
      <c r="K20" s="87" t="s">
        <v>976</v>
      </c>
      <c r="L20" s="35"/>
      <c r="M20" s="81">
        <v>7.7766999999999999</v>
      </c>
      <c r="N20" s="34" t="s">
        <v>28</v>
      </c>
      <c r="O20" s="81" t="s">
        <v>29</v>
      </c>
      <c r="P20" s="10" t="s">
        <v>977</v>
      </c>
      <c r="R20" s="81">
        <v>28.624600000000001</v>
      </c>
      <c r="S20" s="34" t="s">
        <v>28</v>
      </c>
      <c r="T20" s="81" t="s">
        <v>29</v>
      </c>
      <c r="U20" s="10" t="s">
        <v>1023</v>
      </c>
      <c r="W20" s="39">
        <v>108</v>
      </c>
      <c r="X20" s="36"/>
      <c r="Y20" s="10" t="s">
        <v>981</v>
      </c>
      <c r="AA20" s="87">
        <v>19.898</v>
      </c>
      <c r="AB20" s="34" t="s">
        <v>27</v>
      </c>
      <c r="AC20" s="10" t="s">
        <v>1052</v>
      </c>
      <c r="AE20" s="81">
        <v>76.7</v>
      </c>
      <c r="AF20" s="36"/>
      <c r="AG20" s="81">
        <v>78.8</v>
      </c>
      <c r="AH20" s="36"/>
      <c r="AI20" s="81">
        <v>74.7</v>
      </c>
      <c r="AJ20" s="36"/>
      <c r="AK20" s="10" t="s">
        <v>33</v>
      </c>
      <c r="AL20" s="38"/>
      <c r="AM20" s="34">
        <v>0.69701673632318994</v>
      </c>
      <c r="AO20" s="81">
        <v>2.4666666666666668</v>
      </c>
      <c r="AP20" s="36"/>
      <c r="AQ20" s="87">
        <v>14.683333333333334</v>
      </c>
      <c r="AR20" s="36"/>
      <c r="AS20" s="87">
        <v>4.5166666666666666</v>
      </c>
      <c r="AT20" s="36"/>
      <c r="AU20" s="81">
        <v>17.083333333333332</v>
      </c>
      <c r="AW20" s="81">
        <v>8.3769633507853403</v>
      </c>
      <c r="AX20" s="46"/>
      <c r="AY20" s="81">
        <v>91.623036649214669</v>
      </c>
      <c r="AZ20" s="36"/>
      <c r="BA20" s="83">
        <v>7900</v>
      </c>
    </row>
    <row r="21" spans="1:53" ht="15.75" customHeight="1" x14ac:dyDescent="0.2">
      <c r="A21" s="7" t="s">
        <v>395</v>
      </c>
      <c r="B21" s="7" t="s">
        <v>396</v>
      </c>
      <c r="D21" s="84">
        <v>7.3243</v>
      </c>
      <c r="E21" s="34" t="s">
        <v>28</v>
      </c>
      <c r="F21" s="81" t="s">
        <v>29</v>
      </c>
      <c r="G21" s="68" t="s">
        <v>996</v>
      </c>
      <c r="I21" s="82">
        <v>0.37576999999999999</v>
      </c>
      <c r="J21" s="34" t="s">
        <v>27</v>
      </c>
      <c r="K21" s="81" t="s">
        <v>29</v>
      </c>
      <c r="L21" s="35"/>
      <c r="M21" s="87">
        <v>12.796099999999999</v>
      </c>
      <c r="N21" s="34" t="s">
        <v>28</v>
      </c>
      <c r="O21" s="81" t="s">
        <v>29</v>
      </c>
      <c r="P21" s="10" t="s">
        <v>1009</v>
      </c>
      <c r="R21" s="81">
        <v>30.813500000000001</v>
      </c>
      <c r="S21" s="34" t="s">
        <v>27</v>
      </c>
      <c r="T21" s="84" t="s">
        <v>31</v>
      </c>
      <c r="U21" s="10" t="s">
        <v>1097</v>
      </c>
      <c r="W21" s="71">
        <v>101</v>
      </c>
      <c r="X21" s="36"/>
      <c r="Y21" s="10" t="s">
        <v>1106</v>
      </c>
      <c r="AA21" s="87">
        <v>30.833400000000001</v>
      </c>
      <c r="AB21" s="34" t="s">
        <v>30</v>
      </c>
      <c r="AC21" s="10" t="s">
        <v>1008</v>
      </c>
      <c r="AE21" s="87">
        <v>61.8</v>
      </c>
      <c r="AF21" s="36"/>
      <c r="AG21" s="87">
        <v>61.8</v>
      </c>
      <c r="AH21" s="36"/>
      <c r="AI21" s="87">
        <v>61.6</v>
      </c>
      <c r="AJ21" s="36"/>
      <c r="AK21" s="10" t="s">
        <v>33</v>
      </c>
      <c r="AL21" s="38"/>
      <c r="AM21" s="34">
        <v>0.94093458230019</v>
      </c>
      <c r="AO21" s="84">
        <v>2</v>
      </c>
      <c r="AP21" s="36"/>
      <c r="AQ21" s="81">
        <v>11.983333333333333</v>
      </c>
      <c r="AR21" s="36"/>
      <c r="AS21" s="87">
        <v>4.5999999999999996</v>
      </c>
      <c r="AT21" s="36"/>
      <c r="AU21" s="81">
        <v>17.766666666666666</v>
      </c>
      <c r="AW21" s="84">
        <v>10.78838174273859</v>
      </c>
      <c r="AX21" s="46"/>
      <c r="AY21" s="84">
        <v>89.211618257261421</v>
      </c>
      <c r="AZ21" s="36"/>
      <c r="BA21" s="86">
        <v>6300</v>
      </c>
    </row>
    <row r="22" spans="1:53" ht="15.75" customHeight="1" x14ac:dyDescent="0.2">
      <c r="A22" s="7" t="s">
        <v>415</v>
      </c>
      <c r="B22" s="7" t="s">
        <v>416</v>
      </c>
      <c r="D22" s="84">
        <v>7.9526000000000003</v>
      </c>
      <c r="E22" s="34" t="s">
        <v>28</v>
      </c>
      <c r="F22" s="87" t="s">
        <v>976</v>
      </c>
      <c r="G22" s="68" t="s">
        <v>995</v>
      </c>
      <c r="I22" s="85">
        <v>0.23963999999999999</v>
      </c>
      <c r="J22" s="34" t="s">
        <v>27</v>
      </c>
      <c r="K22" s="81" t="s">
        <v>29</v>
      </c>
      <c r="L22" s="35"/>
      <c r="M22" s="81">
        <v>8.5472000000000001</v>
      </c>
      <c r="N22" s="34" t="s">
        <v>28</v>
      </c>
      <c r="O22" s="81" t="s">
        <v>29</v>
      </c>
      <c r="P22" s="10" t="s">
        <v>1047</v>
      </c>
      <c r="R22" s="87">
        <v>33.709699999999998</v>
      </c>
      <c r="S22" s="34" t="s">
        <v>27</v>
      </c>
      <c r="T22" s="81" t="s">
        <v>29</v>
      </c>
      <c r="U22" s="10" t="s">
        <v>980</v>
      </c>
      <c r="W22" s="39">
        <v>58</v>
      </c>
      <c r="X22" s="36"/>
      <c r="Y22" s="10" t="s">
        <v>1103</v>
      </c>
      <c r="AA22" s="87">
        <v>31.3489</v>
      </c>
      <c r="AB22" s="34" t="s">
        <v>27</v>
      </c>
      <c r="AC22" s="10" t="s">
        <v>1202</v>
      </c>
      <c r="AE22" s="81">
        <v>74.2</v>
      </c>
      <c r="AF22" s="36"/>
      <c r="AG22" s="87">
        <v>67.8</v>
      </c>
      <c r="AH22" s="36"/>
      <c r="AI22" s="87">
        <v>62.7</v>
      </c>
      <c r="AJ22" s="36"/>
      <c r="AK22" s="10" t="s">
        <v>33</v>
      </c>
      <c r="AL22" s="38"/>
      <c r="AM22" s="34">
        <v>0.71777874357307003</v>
      </c>
      <c r="AO22" s="84">
        <v>1.9</v>
      </c>
      <c r="AP22" s="36"/>
      <c r="AQ22" s="84">
        <v>9.6</v>
      </c>
      <c r="AR22" s="36"/>
      <c r="AS22" s="87">
        <v>4.5999999999999996</v>
      </c>
      <c r="AT22" s="36"/>
      <c r="AU22" s="84">
        <v>14.583333333333334</v>
      </c>
      <c r="AW22" s="84">
        <v>10.78838174273859</v>
      </c>
      <c r="AX22" s="46"/>
      <c r="AY22" s="84">
        <v>89.211618257261421</v>
      </c>
      <c r="AZ22" s="36"/>
      <c r="BA22" s="86">
        <v>5700</v>
      </c>
    </row>
    <row r="23" spans="1:53" ht="15.75" customHeight="1" x14ac:dyDescent="0.2">
      <c r="A23" s="7" t="s">
        <v>417</v>
      </c>
      <c r="B23" s="7" t="s">
        <v>418</v>
      </c>
      <c r="D23" s="84">
        <v>8.0578000000000003</v>
      </c>
      <c r="E23" s="34" t="s">
        <v>28</v>
      </c>
      <c r="F23" s="81" t="s">
        <v>29</v>
      </c>
      <c r="G23" s="68" t="s">
        <v>1015</v>
      </c>
      <c r="I23" s="85">
        <v>0.14635999999999999</v>
      </c>
      <c r="J23" s="34" t="s">
        <v>27</v>
      </c>
      <c r="K23" s="81" t="s">
        <v>29</v>
      </c>
      <c r="L23" s="35"/>
      <c r="M23" s="81">
        <v>9.5252999999999997</v>
      </c>
      <c r="N23" s="34" t="s">
        <v>28</v>
      </c>
      <c r="O23" s="81" t="s">
        <v>29</v>
      </c>
      <c r="P23" s="10" t="s">
        <v>986</v>
      </c>
      <c r="R23" s="87">
        <v>44.968400000000003</v>
      </c>
      <c r="S23" s="34" t="s">
        <v>27</v>
      </c>
      <c r="T23" s="81" t="s">
        <v>29</v>
      </c>
      <c r="U23" s="10" t="s">
        <v>148</v>
      </c>
      <c r="W23" s="71">
        <v>40</v>
      </c>
      <c r="X23" s="36"/>
      <c r="Y23" s="10" t="s">
        <v>1124</v>
      </c>
      <c r="AA23" s="87">
        <v>33.473199999999999</v>
      </c>
      <c r="AB23" s="34" t="s">
        <v>27</v>
      </c>
      <c r="AC23" s="10" t="s">
        <v>1203</v>
      </c>
      <c r="AE23" s="34" t="s">
        <v>32</v>
      </c>
      <c r="AF23" s="36"/>
      <c r="AG23" s="34" t="s">
        <v>32</v>
      </c>
      <c r="AH23" s="36"/>
      <c r="AI23" s="34" t="s">
        <v>32</v>
      </c>
      <c r="AJ23" s="36"/>
      <c r="AK23" s="10" t="s">
        <v>33</v>
      </c>
      <c r="AL23" s="38"/>
      <c r="AM23" s="34">
        <v>0.65588341083991997</v>
      </c>
      <c r="AO23" s="87">
        <v>2.9833333333333334</v>
      </c>
      <c r="AP23" s="36"/>
      <c r="AQ23" s="84">
        <v>9.8000000000000007</v>
      </c>
      <c r="AR23" s="36"/>
      <c r="AS23" s="87">
        <v>4.55</v>
      </c>
      <c r="AT23" s="36"/>
      <c r="AU23" s="84">
        <v>12.666666666666666</v>
      </c>
      <c r="AW23" s="87">
        <v>1.6233766233766231</v>
      </c>
      <c r="AX23" s="46"/>
      <c r="AY23" s="87">
        <v>98.376623376623371</v>
      </c>
      <c r="AZ23" s="36"/>
      <c r="BA23" s="86">
        <v>5900</v>
      </c>
    </row>
    <row r="24" spans="1:53" ht="15.75" customHeight="1" x14ac:dyDescent="0.2">
      <c r="A24" s="7" t="s">
        <v>427</v>
      </c>
      <c r="B24" s="7" t="s">
        <v>428</v>
      </c>
      <c r="D24" s="84">
        <v>8.4733999999999998</v>
      </c>
      <c r="E24" s="34" t="s">
        <v>28</v>
      </c>
      <c r="F24" s="81" t="s">
        <v>29</v>
      </c>
      <c r="G24" s="68" t="s">
        <v>977</v>
      </c>
      <c r="I24" s="85">
        <v>0.23647000000000001</v>
      </c>
      <c r="J24" s="34" t="s">
        <v>27</v>
      </c>
      <c r="K24" s="81" t="s">
        <v>29</v>
      </c>
      <c r="L24" s="35"/>
      <c r="M24" s="87">
        <v>13.3131</v>
      </c>
      <c r="N24" s="34" t="s">
        <v>28</v>
      </c>
      <c r="O24" s="81" t="s">
        <v>29</v>
      </c>
      <c r="P24" s="10" t="s">
        <v>1014</v>
      </c>
      <c r="R24" s="87">
        <v>52.842199999999998</v>
      </c>
      <c r="S24" s="34" t="s">
        <v>27</v>
      </c>
      <c r="T24" s="81" t="s">
        <v>29</v>
      </c>
      <c r="U24" s="10" t="s">
        <v>1089</v>
      </c>
      <c r="W24" s="71">
        <v>154</v>
      </c>
      <c r="X24" s="36"/>
      <c r="Y24" s="10" t="s">
        <v>1142</v>
      </c>
      <c r="AA24" s="87">
        <v>83.122900000000001</v>
      </c>
      <c r="AB24" s="34" t="s">
        <v>28</v>
      </c>
      <c r="AC24" s="10" t="s">
        <v>1204</v>
      </c>
      <c r="AE24" s="34" t="s">
        <v>32</v>
      </c>
      <c r="AF24" s="36"/>
      <c r="AG24" s="34" t="s">
        <v>32</v>
      </c>
      <c r="AH24" s="36"/>
      <c r="AI24" s="34" t="s">
        <v>32</v>
      </c>
      <c r="AJ24" s="36"/>
      <c r="AK24" s="10" t="s">
        <v>33</v>
      </c>
      <c r="AL24" s="38"/>
      <c r="AM24" s="34">
        <v>0.71510156638439004</v>
      </c>
      <c r="AO24" s="87">
        <v>2.8333333333333335</v>
      </c>
      <c r="AP24" s="36"/>
      <c r="AQ24" s="84">
        <v>9.5666666666666664</v>
      </c>
      <c r="AR24" s="36"/>
      <c r="AS24" s="87">
        <v>4.6500000000000004</v>
      </c>
      <c r="AT24" s="36"/>
      <c r="AU24" s="84">
        <v>13.333333333333334</v>
      </c>
      <c r="AW24" s="87">
        <v>1.6233766233766231</v>
      </c>
      <c r="AX24" s="46"/>
      <c r="AY24" s="87">
        <v>98.376623376623371</v>
      </c>
      <c r="AZ24" s="36"/>
      <c r="BA24" s="86">
        <v>5900</v>
      </c>
    </row>
    <row r="25" spans="1:53" ht="15.75" customHeight="1" x14ac:dyDescent="0.2">
      <c r="A25" s="7" t="s">
        <v>439</v>
      </c>
      <c r="B25" s="7" t="s">
        <v>440</v>
      </c>
      <c r="D25" s="84">
        <v>7.2365000000000004</v>
      </c>
      <c r="E25" s="34" t="s">
        <v>28</v>
      </c>
      <c r="F25" s="81" t="s">
        <v>29</v>
      </c>
      <c r="G25" s="68" t="s">
        <v>993</v>
      </c>
      <c r="I25" s="85">
        <v>0.22439000000000001</v>
      </c>
      <c r="J25" s="34" t="s">
        <v>28</v>
      </c>
      <c r="K25" s="81" t="s">
        <v>29</v>
      </c>
      <c r="L25" s="35"/>
      <c r="M25" s="87">
        <v>11.2818</v>
      </c>
      <c r="N25" s="34" t="s">
        <v>28</v>
      </c>
      <c r="O25" s="81" t="s">
        <v>29</v>
      </c>
      <c r="P25" s="10" t="s">
        <v>993</v>
      </c>
      <c r="R25" s="87">
        <v>36.1203</v>
      </c>
      <c r="S25" s="34" t="s">
        <v>27</v>
      </c>
      <c r="T25" s="81" t="s">
        <v>29</v>
      </c>
      <c r="U25" s="10" t="s">
        <v>1079</v>
      </c>
      <c r="W25" s="39">
        <v>60</v>
      </c>
      <c r="X25" s="36"/>
      <c r="Y25" s="10" t="s">
        <v>1034</v>
      </c>
      <c r="AA25" s="87">
        <v>42.004600000000003</v>
      </c>
      <c r="AB25" s="34" t="s">
        <v>27</v>
      </c>
      <c r="AC25" s="10" t="s">
        <v>1205</v>
      </c>
      <c r="AE25" s="87">
        <v>63.3</v>
      </c>
      <c r="AF25" s="36"/>
      <c r="AG25" s="87">
        <v>63.9</v>
      </c>
      <c r="AH25" s="36"/>
      <c r="AI25" s="87">
        <v>69.3</v>
      </c>
      <c r="AJ25" s="36"/>
      <c r="AK25" s="10" t="s">
        <v>33</v>
      </c>
      <c r="AL25" s="38"/>
      <c r="AM25" s="34">
        <v>0.58569288220727</v>
      </c>
      <c r="AO25" s="87">
        <v>2.8166666666666669</v>
      </c>
      <c r="AP25" s="36"/>
      <c r="AQ25" s="84">
        <v>10.133333333333333</v>
      </c>
      <c r="AR25" s="36"/>
      <c r="AS25" s="87">
        <v>4.7166666666666668</v>
      </c>
      <c r="AT25" s="36"/>
      <c r="AU25" s="84">
        <v>13.883333333333333</v>
      </c>
      <c r="AW25" s="87">
        <v>1.6233766233766231</v>
      </c>
      <c r="AX25" s="46"/>
      <c r="AY25" s="87">
        <v>98.376623376623371</v>
      </c>
      <c r="AZ25" s="36"/>
      <c r="BA25" s="86">
        <v>4700</v>
      </c>
    </row>
    <row r="26" spans="1:53" ht="15.75" customHeight="1" x14ac:dyDescent="0.2">
      <c r="A26" s="7" t="s">
        <v>463</v>
      </c>
      <c r="B26" s="7" t="s">
        <v>464</v>
      </c>
      <c r="D26" s="84">
        <v>8.5532000000000004</v>
      </c>
      <c r="E26" s="34" t="s">
        <v>28</v>
      </c>
      <c r="F26" s="81" t="s">
        <v>29</v>
      </c>
      <c r="G26" s="68" t="s">
        <v>988</v>
      </c>
      <c r="I26" s="85">
        <v>0.35555999999999999</v>
      </c>
      <c r="J26" s="34" t="s">
        <v>27</v>
      </c>
      <c r="K26" s="81" t="s">
        <v>29</v>
      </c>
      <c r="L26" s="35"/>
      <c r="M26" s="87">
        <v>14.074199999999999</v>
      </c>
      <c r="N26" s="34" t="s">
        <v>28</v>
      </c>
      <c r="O26" s="84" t="s">
        <v>31</v>
      </c>
      <c r="P26" s="10" t="s">
        <v>992</v>
      </c>
      <c r="R26" s="87">
        <v>32.006900000000002</v>
      </c>
      <c r="S26" s="34" t="s">
        <v>28</v>
      </c>
      <c r="T26" s="84" t="s">
        <v>31</v>
      </c>
      <c r="U26" s="10" t="s">
        <v>1080</v>
      </c>
      <c r="W26" s="71">
        <v>181</v>
      </c>
      <c r="X26" s="36"/>
      <c r="Y26" s="10" t="s">
        <v>1020</v>
      </c>
      <c r="AA26" s="87">
        <v>46.723199999999999</v>
      </c>
      <c r="AB26" s="34" t="s">
        <v>28</v>
      </c>
      <c r="AC26" s="10" t="s">
        <v>1207</v>
      </c>
      <c r="AE26" s="34" t="s">
        <v>32</v>
      </c>
      <c r="AF26" s="36"/>
      <c r="AG26" s="34" t="s">
        <v>32</v>
      </c>
      <c r="AH26" s="36"/>
      <c r="AI26" s="34" t="s">
        <v>32</v>
      </c>
      <c r="AJ26" s="36"/>
      <c r="AK26" s="10" t="s">
        <v>33</v>
      </c>
      <c r="AL26" s="38"/>
      <c r="AM26" s="34">
        <v>1.0238345839048899</v>
      </c>
      <c r="AO26" s="81">
        <v>2.1333333333333333</v>
      </c>
      <c r="AP26" s="36"/>
      <c r="AQ26" s="81">
        <v>12.016666666666667</v>
      </c>
      <c r="AR26" s="36"/>
      <c r="AS26" s="87">
        <v>4.5999999999999996</v>
      </c>
      <c r="AT26" s="36"/>
      <c r="AU26" s="84">
        <v>14.7</v>
      </c>
      <c r="AW26" s="81">
        <v>8.3769633507853403</v>
      </c>
      <c r="AX26" s="46"/>
      <c r="AY26" s="81">
        <v>91.623036649214669</v>
      </c>
      <c r="AZ26" s="36"/>
      <c r="BA26" s="83">
        <v>7900</v>
      </c>
    </row>
    <row r="27" spans="1:53" ht="15.75" customHeight="1" x14ac:dyDescent="0.2">
      <c r="A27" s="7" t="s">
        <v>497</v>
      </c>
      <c r="B27" s="7" t="s">
        <v>498</v>
      </c>
      <c r="D27" s="81">
        <v>9.0776000000000003</v>
      </c>
      <c r="E27" s="34" t="s">
        <v>28</v>
      </c>
      <c r="F27" s="87" t="s">
        <v>976</v>
      </c>
      <c r="G27" s="68" t="s">
        <v>983</v>
      </c>
      <c r="I27" s="85">
        <v>0.27218999999999999</v>
      </c>
      <c r="J27" s="34" t="s">
        <v>30</v>
      </c>
      <c r="K27" s="81" t="s">
        <v>29</v>
      </c>
      <c r="L27" s="35"/>
      <c r="M27" s="81">
        <v>9.7309000000000001</v>
      </c>
      <c r="N27" s="34" t="s">
        <v>28</v>
      </c>
      <c r="O27" s="87" t="s">
        <v>976</v>
      </c>
      <c r="P27" s="10" t="s">
        <v>1049</v>
      </c>
      <c r="R27" s="81">
        <v>27.0763</v>
      </c>
      <c r="S27" s="34" t="s">
        <v>28</v>
      </c>
      <c r="T27" s="81" t="s">
        <v>29</v>
      </c>
      <c r="U27" s="10" t="s">
        <v>1022</v>
      </c>
      <c r="W27" s="71">
        <v>122</v>
      </c>
      <c r="X27" s="36"/>
      <c r="Y27" s="10" t="s">
        <v>1007</v>
      </c>
      <c r="AA27" s="87">
        <v>23.013999999999999</v>
      </c>
      <c r="AB27" s="34" t="s">
        <v>27</v>
      </c>
      <c r="AC27" s="10" t="s">
        <v>1030</v>
      </c>
      <c r="AE27" s="81">
        <v>80.5</v>
      </c>
      <c r="AF27" s="36"/>
      <c r="AG27" s="81">
        <v>75.7</v>
      </c>
      <c r="AH27" s="36"/>
      <c r="AI27" s="81">
        <v>73.900000000000006</v>
      </c>
      <c r="AJ27" s="36"/>
      <c r="AK27" s="10" t="s">
        <v>33</v>
      </c>
      <c r="AL27" s="38"/>
      <c r="AM27" s="34">
        <v>0.67282989442520003</v>
      </c>
      <c r="AO27" s="84">
        <v>2.0166666666666666</v>
      </c>
      <c r="AP27" s="36"/>
      <c r="AQ27" s="84">
        <v>9.9833333333333325</v>
      </c>
      <c r="AR27" s="36"/>
      <c r="AS27" s="87">
        <v>4.8499999999999996</v>
      </c>
      <c r="AT27" s="36"/>
      <c r="AU27" s="81">
        <v>17.3</v>
      </c>
      <c r="AW27" s="81">
        <v>8.3769633507853403</v>
      </c>
      <c r="AX27" s="46"/>
      <c r="AY27" s="81">
        <v>91.623036649214669</v>
      </c>
      <c r="AZ27" s="36"/>
      <c r="BA27" s="86">
        <v>5400</v>
      </c>
    </row>
    <row r="28" spans="1:53" ht="15.75" customHeight="1" x14ac:dyDescent="0.2">
      <c r="A28" s="7" t="s">
        <v>499</v>
      </c>
      <c r="B28" s="7" t="s">
        <v>500</v>
      </c>
      <c r="D28" s="81">
        <v>8.7628000000000004</v>
      </c>
      <c r="E28" s="34" t="s">
        <v>28</v>
      </c>
      <c r="F28" s="81" t="s">
        <v>29</v>
      </c>
      <c r="G28" s="68" t="s">
        <v>1018</v>
      </c>
      <c r="I28" s="85">
        <v>0.16227</v>
      </c>
      <c r="J28" s="34" t="s">
        <v>30</v>
      </c>
      <c r="K28" s="81" t="s">
        <v>29</v>
      </c>
      <c r="L28" s="35"/>
      <c r="M28" s="84">
        <v>5.3865999999999996</v>
      </c>
      <c r="N28" s="34" t="s">
        <v>27</v>
      </c>
      <c r="O28" s="81" t="s">
        <v>29</v>
      </c>
      <c r="P28" s="10" t="s">
        <v>977</v>
      </c>
      <c r="R28" s="81">
        <v>29.105499999999999</v>
      </c>
      <c r="S28" s="34" t="s">
        <v>27</v>
      </c>
      <c r="T28" s="81" t="s">
        <v>29</v>
      </c>
      <c r="U28" s="10" t="s">
        <v>984</v>
      </c>
      <c r="W28" s="39">
        <v>20</v>
      </c>
      <c r="X28" s="36"/>
      <c r="Y28" s="10" t="s">
        <v>1007</v>
      </c>
      <c r="AA28" s="87">
        <v>19.369199999999999</v>
      </c>
      <c r="AB28" s="34" t="s">
        <v>27</v>
      </c>
      <c r="AC28" s="10" t="s">
        <v>148</v>
      </c>
      <c r="AE28" s="81">
        <v>83.4</v>
      </c>
      <c r="AF28" s="36"/>
      <c r="AG28" s="81">
        <v>82.4</v>
      </c>
      <c r="AH28" s="36"/>
      <c r="AI28" s="81">
        <v>76.2</v>
      </c>
      <c r="AJ28" s="36"/>
      <c r="AK28" s="10" t="s">
        <v>33</v>
      </c>
      <c r="AL28" s="38"/>
      <c r="AM28" s="34">
        <v>0.63472355563717997</v>
      </c>
      <c r="AO28" s="81">
        <v>2.5499999999999998</v>
      </c>
      <c r="AP28" s="36"/>
      <c r="AQ28" s="84">
        <v>10.033333333333333</v>
      </c>
      <c r="AR28" s="36"/>
      <c r="AS28" s="87">
        <v>4.6333333333333337</v>
      </c>
      <c r="AT28" s="36"/>
      <c r="AU28" s="84">
        <v>14.7</v>
      </c>
      <c r="AW28" s="87">
        <v>1.6233766233766231</v>
      </c>
      <c r="AX28" s="46"/>
      <c r="AY28" s="87">
        <v>98.376623376623371</v>
      </c>
      <c r="AZ28" s="36"/>
      <c r="BA28" s="86">
        <v>5600</v>
      </c>
    </row>
    <row r="29" spans="1:53" ht="15.75" customHeight="1" x14ac:dyDescent="0.2">
      <c r="A29" s="7" t="s">
        <v>509</v>
      </c>
      <c r="B29" s="7" t="s">
        <v>510</v>
      </c>
      <c r="D29" s="84">
        <v>8.4842999999999993</v>
      </c>
      <c r="E29" s="34" t="s">
        <v>30</v>
      </c>
      <c r="F29" s="87" t="s">
        <v>976</v>
      </c>
      <c r="G29" s="68" t="s">
        <v>995</v>
      </c>
      <c r="I29" s="85">
        <v>0.18021999999999999</v>
      </c>
      <c r="J29" s="34" t="s">
        <v>27</v>
      </c>
      <c r="K29" s="84" t="s">
        <v>31</v>
      </c>
      <c r="L29" s="35"/>
      <c r="M29" s="87">
        <v>11.2638</v>
      </c>
      <c r="N29" s="34" t="s">
        <v>27</v>
      </c>
      <c r="O29" s="81" t="s">
        <v>29</v>
      </c>
      <c r="P29" s="10" t="s">
        <v>996</v>
      </c>
      <c r="R29" s="81">
        <v>30.402000000000001</v>
      </c>
      <c r="S29" s="34" t="s">
        <v>27</v>
      </c>
      <c r="T29" s="81" t="s">
        <v>29</v>
      </c>
      <c r="U29" s="10" t="s">
        <v>1088</v>
      </c>
      <c r="W29" s="71">
        <v>82</v>
      </c>
      <c r="X29" s="36"/>
      <c r="Y29" s="10" t="s">
        <v>1132</v>
      </c>
      <c r="AA29" s="87">
        <v>47.308399999999999</v>
      </c>
      <c r="AB29" s="34" t="s">
        <v>28</v>
      </c>
      <c r="AC29" s="10" t="s">
        <v>1208</v>
      </c>
      <c r="AE29" s="87">
        <v>60.3</v>
      </c>
      <c r="AF29" s="36"/>
      <c r="AG29" s="87">
        <v>65</v>
      </c>
      <c r="AH29" s="36"/>
      <c r="AI29" s="87">
        <v>64.900000000000006</v>
      </c>
      <c r="AJ29" s="36"/>
      <c r="AK29" s="10" t="s">
        <v>33</v>
      </c>
      <c r="AL29" s="38"/>
      <c r="AM29" s="34">
        <v>1.0358951897025599</v>
      </c>
      <c r="AO29" s="81">
        <v>2.1333333333333333</v>
      </c>
      <c r="AP29" s="36"/>
      <c r="AQ29" s="84">
        <v>9.7333333333333325</v>
      </c>
      <c r="AR29" s="36"/>
      <c r="AS29" s="87">
        <v>4.6166666666666663</v>
      </c>
      <c r="AT29" s="36"/>
      <c r="AU29" s="81">
        <v>15.85</v>
      </c>
      <c r="AW29" s="84">
        <v>10.78838174273859</v>
      </c>
      <c r="AX29" s="46"/>
      <c r="AY29" s="84">
        <v>89.211618257261421</v>
      </c>
      <c r="AZ29" s="36"/>
      <c r="BA29" s="86">
        <v>6000</v>
      </c>
    </row>
    <row r="30" spans="1:53" ht="15.75" customHeight="1" x14ac:dyDescent="0.2">
      <c r="A30" s="7" t="s">
        <v>511</v>
      </c>
      <c r="B30" s="7" t="s">
        <v>512</v>
      </c>
      <c r="D30" s="84">
        <v>8.3109000000000002</v>
      </c>
      <c r="E30" s="34" t="s">
        <v>28</v>
      </c>
      <c r="F30" s="87" t="s">
        <v>976</v>
      </c>
      <c r="G30" s="68" t="s">
        <v>995</v>
      </c>
      <c r="I30" s="85">
        <v>0.28991</v>
      </c>
      <c r="J30" s="34" t="s">
        <v>30</v>
      </c>
      <c r="K30" s="81" t="s">
        <v>29</v>
      </c>
      <c r="L30" s="35"/>
      <c r="M30" s="87">
        <v>10.5335</v>
      </c>
      <c r="N30" s="34" t="s">
        <v>28</v>
      </c>
      <c r="O30" s="81" t="s">
        <v>29</v>
      </c>
      <c r="P30" s="10" t="s">
        <v>1015</v>
      </c>
      <c r="R30" s="81">
        <v>28.100200000000001</v>
      </c>
      <c r="S30" s="34" t="s">
        <v>27</v>
      </c>
      <c r="T30" s="81" t="s">
        <v>29</v>
      </c>
      <c r="U30" s="10" t="s">
        <v>1075</v>
      </c>
      <c r="W30" s="71">
        <v>105</v>
      </c>
      <c r="X30" s="36"/>
      <c r="Y30" s="10" t="s">
        <v>1006</v>
      </c>
      <c r="AA30" s="87">
        <v>45.130499999999998</v>
      </c>
      <c r="AB30" s="34" t="s">
        <v>28</v>
      </c>
      <c r="AC30" s="10" t="s">
        <v>1209</v>
      </c>
      <c r="AE30" s="87">
        <v>68.2</v>
      </c>
      <c r="AF30" s="36"/>
      <c r="AG30" s="87">
        <v>63.9</v>
      </c>
      <c r="AH30" s="36"/>
      <c r="AI30" s="87">
        <v>68.099999999999994</v>
      </c>
      <c r="AJ30" s="36"/>
      <c r="AK30" s="10" t="s">
        <v>33</v>
      </c>
      <c r="AL30" s="38"/>
      <c r="AM30" s="34">
        <v>0.69907955353679996</v>
      </c>
      <c r="AO30" s="81">
        <v>2.2999999999999998</v>
      </c>
      <c r="AP30" s="36"/>
      <c r="AQ30" s="81">
        <v>13.116666666666667</v>
      </c>
      <c r="AR30" s="36"/>
      <c r="AS30" s="87">
        <v>4.75</v>
      </c>
      <c r="AT30" s="36"/>
      <c r="AU30" s="81">
        <v>15.783333333333333</v>
      </c>
      <c r="AW30" s="84">
        <v>10.78838174273859</v>
      </c>
      <c r="AX30" s="46"/>
      <c r="AY30" s="84">
        <v>89.211618257261421</v>
      </c>
      <c r="AZ30" s="36"/>
      <c r="BA30" s="86">
        <v>6500</v>
      </c>
    </row>
    <row r="31" spans="1:53" ht="15.75" customHeight="1" x14ac:dyDescent="0.2">
      <c r="A31" s="7" t="s">
        <v>523</v>
      </c>
      <c r="B31" s="7" t="s">
        <v>524</v>
      </c>
      <c r="D31" s="84">
        <v>8.4772999999999996</v>
      </c>
      <c r="E31" s="34" t="s">
        <v>28</v>
      </c>
      <c r="F31" s="81" t="s">
        <v>29</v>
      </c>
      <c r="G31" s="68" t="s">
        <v>978</v>
      </c>
      <c r="I31" s="85">
        <v>0.28095999999999999</v>
      </c>
      <c r="J31" s="34" t="s">
        <v>27</v>
      </c>
      <c r="K31" s="81" t="s">
        <v>29</v>
      </c>
      <c r="L31" s="35"/>
      <c r="M31" s="84">
        <v>4.9314</v>
      </c>
      <c r="N31" s="34" t="s">
        <v>27</v>
      </c>
      <c r="O31" s="84" t="s">
        <v>31</v>
      </c>
      <c r="P31" s="10" t="s">
        <v>1085</v>
      </c>
      <c r="R31" s="81">
        <v>22.244399999999999</v>
      </c>
      <c r="S31" s="34" t="s">
        <v>28</v>
      </c>
      <c r="T31" s="81" t="s">
        <v>29</v>
      </c>
      <c r="U31" s="10" t="s">
        <v>1022</v>
      </c>
      <c r="W31" s="39">
        <v>21</v>
      </c>
      <c r="X31" s="36"/>
      <c r="Y31" s="10" t="s">
        <v>1104</v>
      </c>
      <c r="AA31" s="87">
        <v>36.273400000000002</v>
      </c>
      <c r="AB31" s="34" t="s">
        <v>30</v>
      </c>
      <c r="AC31" s="10" t="s">
        <v>1210</v>
      </c>
      <c r="AE31" s="34" t="s">
        <v>32</v>
      </c>
      <c r="AF31" s="36"/>
      <c r="AG31" s="34" t="s">
        <v>32</v>
      </c>
      <c r="AH31" s="36"/>
      <c r="AI31" s="34" t="s">
        <v>32</v>
      </c>
      <c r="AJ31" s="36"/>
      <c r="AK31" s="10" t="s">
        <v>33</v>
      </c>
      <c r="AL31" s="38"/>
      <c r="AM31" s="34">
        <v>0.78417745742379996</v>
      </c>
      <c r="AO31" s="81">
        <v>2.2833333333333332</v>
      </c>
      <c r="AP31" s="36"/>
      <c r="AQ31" s="81">
        <v>11.9</v>
      </c>
      <c r="AR31" s="36"/>
      <c r="AS31" s="81">
        <v>4.4833333333333334</v>
      </c>
      <c r="AT31" s="36"/>
      <c r="AU31" s="81">
        <v>18.516666666666666</v>
      </c>
      <c r="AW31" s="87">
        <v>1.6233766233766231</v>
      </c>
      <c r="AX31" s="46"/>
      <c r="AY31" s="87">
        <v>98.376623376623371</v>
      </c>
      <c r="AZ31" s="36"/>
      <c r="BA31" s="86">
        <v>6200</v>
      </c>
    </row>
    <row r="32" spans="1:53" ht="15.75" customHeight="1" x14ac:dyDescent="0.2">
      <c r="A32" s="7" t="s">
        <v>531</v>
      </c>
      <c r="B32" s="7" t="s">
        <v>532</v>
      </c>
      <c r="D32" s="81">
        <v>9.3902000000000001</v>
      </c>
      <c r="E32" s="34" t="s">
        <v>28</v>
      </c>
      <c r="F32" s="81" t="s">
        <v>29</v>
      </c>
      <c r="G32" s="68" t="s">
        <v>977</v>
      </c>
      <c r="I32" s="85">
        <v>0.33535999999999999</v>
      </c>
      <c r="J32" s="34" t="s">
        <v>30</v>
      </c>
      <c r="K32" s="87" t="s">
        <v>976</v>
      </c>
      <c r="L32" s="35"/>
      <c r="M32" s="84">
        <v>3.8567</v>
      </c>
      <c r="N32" s="34" t="s">
        <v>28</v>
      </c>
      <c r="O32" s="84" t="s">
        <v>31</v>
      </c>
      <c r="P32" s="10" t="s">
        <v>986</v>
      </c>
      <c r="R32" s="84">
        <v>18.1935</v>
      </c>
      <c r="S32" s="34" t="s">
        <v>27</v>
      </c>
      <c r="T32" s="81" t="s">
        <v>29</v>
      </c>
      <c r="U32" s="10" t="s">
        <v>1014</v>
      </c>
      <c r="W32" s="39">
        <v>12</v>
      </c>
      <c r="X32" s="36"/>
      <c r="Y32" s="10" t="s">
        <v>982</v>
      </c>
      <c r="AA32" s="84">
        <v>5.0586000000000002</v>
      </c>
      <c r="AB32" s="34" t="s">
        <v>30</v>
      </c>
      <c r="AC32" s="10" t="s">
        <v>998</v>
      </c>
      <c r="AE32" s="81">
        <v>84.3</v>
      </c>
      <c r="AF32" s="36"/>
      <c r="AG32" s="81">
        <v>84.5</v>
      </c>
      <c r="AH32" s="36"/>
      <c r="AI32" s="81">
        <v>78.400000000000006</v>
      </c>
      <c r="AJ32" s="36"/>
      <c r="AK32" s="10" t="s">
        <v>33</v>
      </c>
      <c r="AL32" s="38"/>
      <c r="AM32" s="34">
        <v>0.55864285830060001</v>
      </c>
      <c r="AO32" s="87">
        <v>2.7</v>
      </c>
      <c r="AP32" s="36"/>
      <c r="AQ32" s="87">
        <v>16.416666666666668</v>
      </c>
      <c r="AR32" s="36"/>
      <c r="AS32" s="87">
        <v>4.9333333333333336</v>
      </c>
      <c r="AT32" s="36"/>
      <c r="AU32" s="87">
        <v>23.783333333333335</v>
      </c>
      <c r="AW32" s="87">
        <v>1.6233766233766231</v>
      </c>
      <c r="AX32" s="46"/>
      <c r="AY32" s="87">
        <v>98.376623376623371</v>
      </c>
      <c r="AZ32" s="36"/>
      <c r="BA32" s="86">
        <v>7200</v>
      </c>
    </row>
    <row r="33" spans="1:53" ht="15.75" customHeight="1" x14ac:dyDescent="0.2">
      <c r="A33" s="7" t="s">
        <v>551</v>
      </c>
      <c r="B33" s="7" t="s">
        <v>552</v>
      </c>
      <c r="D33" s="84">
        <v>8.6867999999999999</v>
      </c>
      <c r="E33" s="34" t="s">
        <v>28</v>
      </c>
      <c r="F33" s="87" t="s">
        <v>976</v>
      </c>
      <c r="G33" s="68" t="s">
        <v>983</v>
      </c>
      <c r="I33" s="85">
        <v>0.33272000000000002</v>
      </c>
      <c r="J33" s="34" t="s">
        <v>30</v>
      </c>
      <c r="K33" s="81" t="s">
        <v>29</v>
      </c>
      <c r="L33" s="35"/>
      <c r="M33" s="81">
        <v>6.9074999999999998</v>
      </c>
      <c r="N33" s="34" t="s">
        <v>28</v>
      </c>
      <c r="O33" s="81" t="s">
        <v>29</v>
      </c>
      <c r="P33" s="10" t="s">
        <v>986</v>
      </c>
      <c r="R33" s="81">
        <v>29.806999999999999</v>
      </c>
      <c r="S33" s="34" t="s">
        <v>28</v>
      </c>
      <c r="T33" s="87" t="s">
        <v>976</v>
      </c>
      <c r="U33" s="10" t="s">
        <v>1009</v>
      </c>
      <c r="W33" s="39">
        <v>68</v>
      </c>
      <c r="X33" s="36"/>
      <c r="Y33" s="10" t="s">
        <v>986</v>
      </c>
      <c r="AA33" s="87">
        <v>15.912599999999999</v>
      </c>
      <c r="AB33" s="34" t="s">
        <v>30</v>
      </c>
      <c r="AC33" s="10" t="s">
        <v>1206</v>
      </c>
      <c r="AE33" s="81">
        <v>84.3</v>
      </c>
      <c r="AF33" s="36"/>
      <c r="AG33" s="81">
        <v>84.5</v>
      </c>
      <c r="AH33" s="36"/>
      <c r="AI33" s="81">
        <v>78.400000000000006</v>
      </c>
      <c r="AJ33" s="36"/>
      <c r="AK33" s="10" t="s">
        <v>33</v>
      </c>
      <c r="AL33" s="38"/>
      <c r="AM33" s="34">
        <v>0.86745891384759999</v>
      </c>
      <c r="AO33" s="87">
        <v>2.9833333333333334</v>
      </c>
      <c r="AP33" s="36"/>
      <c r="AQ33" s="87">
        <v>14.816666666666666</v>
      </c>
      <c r="AR33" s="36"/>
      <c r="AS33" s="87">
        <v>4.7166666666666668</v>
      </c>
      <c r="AT33" s="36"/>
      <c r="AU33" s="81">
        <v>18.05</v>
      </c>
      <c r="AW33" s="87">
        <v>1.6233766233766231</v>
      </c>
      <c r="AX33" s="46"/>
      <c r="AY33" s="87">
        <v>98.376623376623371</v>
      </c>
      <c r="AZ33" s="36"/>
      <c r="BA33" s="86">
        <v>6600</v>
      </c>
    </row>
    <row r="34" spans="1:53" ht="15.75" customHeight="1" x14ac:dyDescent="0.2">
      <c r="A34" s="7" t="s">
        <v>601</v>
      </c>
      <c r="B34" s="7" t="s">
        <v>602</v>
      </c>
      <c r="D34" s="81">
        <v>9.3668999999999993</v>
      </c>
      <c r="E34" s="34" t="s">
        <v>28</v>
      </c>
      <c r="F34" s="87" t="s">
        <v>976</v>
      </c>
      <c r="G34" s="68" t="s">
        <v>1077</v>
      </c>
      <c r="I34" s="85">
        <v>0.22220000000000001</v>
      </c>
      <c r="J34" s="34" t="s">
        <v>27</v>
      </c>
      <c r="K34" s="84" t="s">
        <v>31</v>
      </c>
      <c r="L34" s="35"/>
      <c r="M34" s="84">
        <v>6.4576000000000002</v>
      </c>
      <c r="N34" s="34" t="s">
        <v>27</v>
      </c>
      <c r="O34" s="81" t="s">
        <v>29</v>
      </c>
      <c r="P34" s="10" t="s">
        <v>1023</v>
      </c>
      <c r="R34" s="81">
        <v>25.0457</v>
      </c>
      <c r="S34" s="34" t="s">
        <v>27</v>
      </c>
      <c r="T34" s="81" t="s">
        <v>29</v>
      </c>
      <c r="U34" s="10" t="s">
        <v>1014</v>
      </c>
      <c r="W34" s="39">
        <v>42</v>
      </c>
      <c r="X34" s="36"/>
      <c r="Y34" s="10" t="s">
        <v>1114</v>
      </c>
      <c r="AA34" s="87">
        <v>13.3596</v>
      </c>
      <c r="AB34" s="34" t="s">
        <v>28</v>
      </c>
      <c r="AC34" s="10" t="s">
        <v>1012</v>
      </c>
      <c r="AE34" s="34" t="s">
        <v>32</v>
      </c>
      <c r="AF34" s="36"/>
      <c r="AG34" s="34" t="s">
        <v>32</v>
      </c>
      <c r="AH34" s="36"/>
      <c r="AI34" s="34" t="s">
        <v>32</v>
      </c>
      <c r="AJ34" s="36"/>
      <c r="AK34" s="10" t="s">
        <v>33</v>
      </c>
      <c r="AL34" s="38"/>
      <c r="AM34" s="34">
        <v>0.90859174509786</v>
      </c>
      <c r="AO34" s="81">
        <v>2.4833333333333334</v>
      </c>
      <c r="AP34" s="36"/>
      <c r="AQ34" s="81">
        <v>11.666666666666666</v>
      </c>
      <c r="AR34" s="36"/>
      <c r="AS34" s="87">
        <v>4.6166666666666663</v>
      </c>
      <c r="AT34" s="36"/>
      <c r="AU34" s="81">
        <v>19.016666666666666</v>
      </c>
      <c r="AW34" s="87">
        <v>1.6233766233766231</v>
      </c>
      <c r="AX34" s="46"/>
      <c r="AY34" s="87">
        <v>98.376623376623371</v>
      </c>
      <c r="AZ34" s="36"/>
      <c r="BA34" s="86">
        <v>6500</v>
      </c>
    </row>
    <row r="35" spans="1:53" x14ac:dyDescent="0.2">
      <c r="A35" s="7"/>
      <c r="B35" s="7"/>
      <c r="D35" s="64"/>
      <c r="E35" s="34"/>
      <c r="F35" s="65"/>
      <c r="G35" s="55"/>
      <c r="I35" s="51"/>
      <c r="J35" s="34"/>
      <c r="K35" s="56"/>
      <c r="L35" s="35"/>
      <c r="M35" s="64"/>
      <c r="N35" s="34"/>
      <c r="O35" s="34"/>
      <c r="P35" s="55"/>
      <c r="Q35" s="36"/>
      <c r="R35" s="64"/>
      <c r="S35" s="34"/>
      <c r="T35" s="34"/>
      <c r="U35" s="55"/>
      <c r="V35" s="36"/>
      <c r="W35" s="39"/>
      <c r="X35" s="36"/>
      <c r="Y35" s="10"/>
      <c r="Z35" s="36"/>
      <c r="AA35" s="34"/>
      <c r="AB35" s="34"/>
      <c r="AC35" s="55"/>
      <c r="AD35" s="36"/>
      <c r="AE35" s="34"/>
      <c r="AF35" s="36"/>
      <c r="AG35" s="34"/>
      <c r="AH35" s="36"/>
      <c r="AI35" s="34"/>
      <c r="AJ35" s="36"/>
      <c r="AK35" s="37"/>
      <c r="AL35" s="38"/>
      <c r="AM35" s="37"/>
      <c r="AO35" s="34"/>
      <c r="AP35" s="36"/>
      <c r="AQ35" s="34"/>
      <c r="AR35" s="36"/>
      <c r="AS35" s="34"/>
      <c r="AT35" s="36"/>
      <c r="AU35" s="34"/>
      <c r="AW35" s="37"/>
      <c r="AX35" s="46"/>
      <c r="AY35" s="37"/>
      <c r="AZ35" s="36"/>
      <c r="BA35" s="40"/>
    </row>
    <row r="36" spans="1:53" s="20" customFormat="1" ht="15.75" customHeight="1" x14ac:dyDescent="0.2">
      <c r="A36" s="57"/>
      <c r="B36" s="58" t="s">
        <v>939</v>
      </c>
      <c r="C36" s="15"/>
      <c r="D36" s="59"/>
      <c r="E36" s="59"/>
      <c r="F36" s="59"/>
      <c r="G36" s="59"/>
      <c r="H36" s="60"/>
      <c r="I36" s="59"/>
      <c r="J36" s="59"/>
      <c r="K36" s="59"/>
      <c r="L36" s="24"/>
      <c r="M36" s="59"/>
      <c r="N36" s="59"/>
      <c r="O36" s="59"/>
      <c r="P36" s="59"/>
      <c r="Q36" s="60"/>
      <c r="R36" s="59"/>
      <c r="S36" s="59"/>
      <c r="T36" s="61"/>
      <c r="U36" s="61"/>
      <c r="V36" s="62"/>
      <c r="W36" s="61"/>
      <c r="X36" s="15"/>
      <c r="Y36" s="61"/>
      <c r="Z36" s="15"/>
      <c r="AA36" s="61"/>
      <c r="AB36" s="59"/>
      <c r="AC36" s="61"/>
      <c r="AD36" s="15"/>
      <c r="AE36" s="61"/>
      <c r="AF36" s="15"/>
      <c r="AG36" s="63"/>
      <c r="AH36" s="15"/>
      <c r="AI36" s="63"/>
      <c r="AJ36" s="15"/>
      <c r="AK36" s="63"/>
      <c r="AM36" s="63"/>
      <c r="AO36" s="63"/>
      <c r="AQ36" s="63"/>
      <c r="AS36" s="63"/>
      <c r="AU36" s="63"/>
      <c r="AW36" s="63"/>
      <c r="AY36" s="63"/>
      <c r="BA36" s="63"/>
    </row>
    <row r="37" spans="1:53" ht="15.75" customHeight="1" x14ac:dyDescent="0.2">
      <c r="A37" s="7" t="s">
        <v>100</v>
      </c>
      <c r="B37" s="7" t="s">
        <v>101</v>
      </c>
      <c r="D37" s="84">
        <v>7.8895999999999997</v>
      </c>
      <c r="E37" s="34" t="s">
        <v>28</v>
      </c>
      <c r="F37" s="84" t="s">
        <v>31</v>
      </c>
      <c r="G37" s="68" t="s">
        <v>148</v>
      </c>
      <c r="I37" s="82">
        <v>0.47323999999999999</v>
      </c>
      <c r="J37" s="34" t="s">
        <v>28</v>
      </c>
      <c r="K37" s="87" t="s">
        <v>976</v>
      </c>
      <c r="L37" s="35"/>
      <c r="M37" s="87">
        <v>10.1075</v>
      </c>
      <c r="N37" s="34" t="s">
        <v>28</v>
      </c>
      <c r="O37" s="81" t="s">
        <v>29</v>
      </c>
      <c r="P37" s="10" t="s">
        <v>1026</v>
      </c>
      <c r="R37" s="81">
        <v>28.648499999999999</v>
      </c>
      <c r="S37" s="34" t="s">
        <v>28</v>
      </c>
      <c r="T37" s="81" t="s">
        <v>29</v>
      </c>
      <c r="U37" s="10" t="s">
        <v>1027</v>
      </c>
      <c r="W37" s="71">
        <v>109</v>
      </c>
      <c r="X37" s="36"/>
      <c r="Y37" s="10" t="s">
        <v>990</v>
      </c>
      <c r="AA37" s="81">
        <v>9.8179999999999996</v>
      </c>
      <c r="AB37" s="34" t="s">
        <v>28</v>
      </c>
      <c r="AC37" s="10" t="s">
        <v>981</v>
      </c>
      <c r="AE37" s="81">
        <v>74.599999999999994</v>
      </c>
      <c r="AF37" s="36"/>
      <c r="AG37" s="81">
        <v>74.7</v>
      </c>
      <c r="AH37" s="36"/>
      <c r="AI37" s="81">
        <v>74.599999999999994</v>
      </c>
      <c r="AJ37" s="36"/>
      <c r="AK37" s="10" t="s">
        <v>33</v>
      </c>
      <c r="AL37" s="38"/>
      <c r="AM37" s="34">
        <v>0.82564573022890997</v>
      </c>
      <c r="AO37" s="81">
        <v>2.4333333333333331</v>
      </c>
      <c r="AP37" s="36"/>
      <c r="AQ37" s="81">
        <v>12.433333333333334</v>
      </c>
      <c r="AR37" s="36"/>
      <c r="AS37" s="34" t="s">
        <v>32</v>
      </c>
      <c r="AT37" s="36"/>
      <c r="AU37" s="34" t="s">
        <v>32</v>
      </c>
      <c r="AW37" s="87">
        <v>4.4776119402985071</v>
      </c>
      <c r="AX37" s="46"/>
      <c r="AY37" s="87">
        <v>95.522388059701484</v>
      </c>
      <c r="AZ37" s="36"/>
      <c r="BA37" s="86">
        <v>7400</v>
      </c>
    </row>
    <row r="38" spans="1:53" ht="15.75" customHeight="1" x14ac:dyDescent="0.2">
      <c r="A38" s="7" t="s">
        <v>167</v>
      </c>
      <c r="B38" s="7" t="s">
        <v>168</v>
      </c>
      <c r="D38" s="84">
        <v>8.5462000000000007</v>
      </c>
      <c r="E38" s="34" t="s">
        <v>27</v>
      </c>
      <c r="F38" s="84" t="s">
        <v>31</v>
      </c>
      <c r="G38" s="68" t="s">
        <v>980</v>
      </c>
      <c r="I38" s="82">
        <v>0.53705999999999998</v>
      </c>
      <c r="J38" s="34" t="s">
        <v>27</v>
      </c>
      <c r="K38" s="84" t="s">
        <v>31</v>
      </c>
      <c r="L38" s="35"/>
      <c r="M38" s="81">
        <v>7.6121999999999996</v>
      </c>
      <c r="N38" s="34" t="s">
        <v>27</v>
      </c>
      <c r="O38" s="81" t="s">
        <v>29</v>
      </c>
      <c r="P38" s="10" t="s">
        <v>1098</v>
      </c>
      <c r="R38" s="84">
        <v>18.6569</v>
      </c>
      <c r="S38" s="34" t="s">
        <v>27</v>
      </c>
      <c r="T38" s="84" t="s">
        <v>31</v>
      </c>
      <c r="U38" s="10" t="s">
        <v>1088</v>
      </c>
      <c r="W38" s="71">
        <v>74</v>
      </c>
      <c r="X38" s="36"/>
      <c r="Y38" s="10" t="s">
        <v>1113</v>
      </c>
      <c r="AA38" s="84">
        <v>6.7484000000000002</v>
      </c>
      <c r="AB38" s="34" t="s">
        <v>30</v>
      </c>
      <c r="AC38" s="10" t="s">
        <v>1025</v>
      </c>
      <c r="AE38" s="84">
        <v>86.3</v>
      </c>
      <c r="AF38" s="36"/>
      <c r="AG38" s="84">
        <v>84.6</v>
      </c>
      <c r="AH38" s="36"/>
      <c r="AI38" s="81">
        <v>74.5</v>
      </c>
      <c r="AJ38" s="36"/>
      <c r="AK38" s="10" t="s">
        <v>33</v>
      </c>
      <c r="AL38" s="38"/>
      <c r="AM38" s="34">
        <v>3.5064566203068201</v>
      </c>
      <c r="AO38" s="81">
        <v>2.1</v>
      </c>
      <c r="AP38" s="36"/>
      <c r="AQ38" s="81">
        <v>13.116666666666667</v>
      </c>
      <c r="AR38" s="36"/>
      <c r="AS38" s="34" t="s">
        <v>32</v>
      </c>
      <c r="AT38" s="36"/>
      <c r="AU38" s="34" t="s">
        <v>32</v>
      </c>
      <c r="AW38" s="84">
        <v>10.416666666666668</v>
      </c>
      <c r="AX38" s="46"/>
      <c r="AY38" s="84">
        <v>89.583333333333343</v>
      </c>
      <c r="AZ38" s="36"/>
      <c r="BA38" s="83">
        <v>8100</v>
      </c>
    </row>
    <row r="39" spans="1:53" ht="15.75" customHeight="1" x14ac:dyDescent="0.2">
      <c r="A39" s="7" t="s">
        <v>187</v>
      </c>
      <c r="B39" s="7" t="s">
        <v>188</v>
      </c>
      <c r="D39" s="84">
        <v>5.4671000000000003</v>
      </c>
      <c r="E39" s="34" t="s">
        <v>27</v>
      </c>
      <c r="F39" s="84" t="s">
        <v>31</v>
      </c>
      <c r="G39" s="68" t="s">
        <v>1014</v>
      </c>
      <c r="I39" s="82">
        <v>0.56606999999999996</v>
      </c>
      <c r="J39" s="34" t="s">
        <v>30</v>
      </c>
      <c r="K39" s="87" t="s">
        <v>976</v>
      </c>
      <c r="L39" s="35"/>
      <c r="M39" s="81">
        <v>7.5526</v>
      </c>
      <c r="N39" s="34" t="s">
        <v>28</v>
      </c>
      <c r="O39" s="81" t="s">
        <v>29</v>
      </c>
      <c r="P39" s="10" t="s">
        <v>993</v>
      </c>
      <c r="R39" s="81">
        <v>22.255700000000001</v>
      </c>
      <c r="S39" s="34" t="s">
        <v>28</v>
      </c>
      <c r="T39" s="81" t="s">
        <v>29</v>
      </c>
      <c r="U39" s="10" t="s">
        <v>1029</v>
      </c>
      <c r="W39" s="39">
        <v>10</v>
      </c>
      <c r="X39" s="36"/>
      <c r="Y39" s="10" t="s">
        <v>1128</v>
      </c>
      <c r="AA39" s="81">
        <v>9.5786999999999995</v>
      </c>
      <c r="AB39" s="34" t="s">
        <v>27</v>
      </c>
      <c r="AC39" s="10" t="s">
        <v>1065</v>
      </c>
      <c r="AE39" s="34" t="s">
        <v>32</v>
      </c>
      <c r="AF39" s="36"/>
      <c r="AG39" s="34" t="s">
        <v>32</v>
      </c>
      <c r="AH39" s="36"/>
      <c r="AI39" s="34" t="s">
        <v>32</v>
      </c>
      <c r="AJ39" s="36"/>
      <c r="AK39" s="10" t="s">
        <v>33</v>
      </c>
      <c r="AL39" s="38"/>
      <c r="AM39" s="34">
        <v>1.6997231221271401</v>
      </c>
      <c r="AO39" s="87">
        <v>2.85</v>
      </c>
      <c r="AP39" s="36"/>
      <c r="AQ39" s="84">
        <v>10.883333333333333</v>
      </c>
      <c r="AR39" s="36"/>
      <c r="AS39" s="34" t="s">
        <v>32</v>
      </c>
      <c r="AT39" s="36"/>
      <c r="AU39" s="34" t="s">
        <v>32</v>
      </c>
      <c r="AW39" s="87">
        <v>4.4776119402985071</v>
      </c>
      <c r="AX39" s="46"/>
      <c r="AY39" s="87">
        <v>95.522388059701484</v>
      </c>
      <c r="AZ39" s="36"/>
      <c r="BA39" s="86">
        <v>5400</v>
      </c>
    </row>
    <row r="40" spans="1:53" ht="15.75" customHeight="1" x14ac:dyDescent="0.2">
      <c r="A40" s="7" t="s">
        <v>237</v>
      </c>
      <c r="B40" s="7" t="s">
        <v>238</v>
      </c>
      <c r="D40" s="84">
        <v>5.2828999999999997</v>
      </c>
      <c r="E40" s="34" t="s">
        <v>28</v>
      </c>
      <c r="F40" s="84" t="s">
        <v>31</v>
      </c>
      <c r="G40" s="68" t="s">
        <v>993</v>
      </c>
      <c r="I40" s="85">
        <v>0.33865000000000001</v>
      </c>
      <c r="J40" s="34" t="s">
        <v>28</v>
      </c>
      <c r="K40" s="87" t="s">
        <v>976</v>
      </c>
      <c r="L40" s="35"/>
      <c r="M40" s="84">
        <v>6.2649999999999997</v>
      </c>
      <c r="N40" s="34" t="s">
        <v>30</v>
      </c>
      <c r="O40" s="81" t="s">
        <v>29</v>
      </c>
      <c r="P40" s="10" t="s">
        <v>1117</v>
      </c>
      <c r="R40" s="84">
        <v>16.272099999999998</v>
      </c>
      <c r="S40" s="34" t="s">
        <v>27</v>
      </c>
      <c r="T40" s="81" t="s">
        <v>29</v>
      </c>
      <c r="U40" s="10" t="s">
        <v>1063</v>
      </c>
      <c r="W40" s="39">
        <v>4</v>
      </c>
      <c r="X40" s="36"/>
      <c r="Y40" s="10" t="s">
        <v>1167</v>
      </c>
      <c r="AA40" s="84">
        <v>5.8418000000000001</v>
      </c>
      <c r="AB40" s="34" t="s">
        <v>28</v>
      </c>
      <c r="AC40" s="10" t="s">
        <v>1055</v>
      </c>
      <c r="AE40" s="34" t="s">
        <v>32</v>
      </c>
      <c r="AF40" s="36"/>
      <c r="AG40" s="34" t="s">
        <v>32</v>
      </c>
      <c r="AH40" s="36"/>
      <c r="AI40" s="34" t="s">
        <v>32</v>
      </c>
      <c r="AJ40" s="36"/>
      <c r="AK40" s="10" t="s">
        <v>33</v>
      </c>
      <c r="AL40" s="38"/>
      <c r="AM40" s="34">
        <v>1.849675656939</v>
      </c>
      <c r="AO40" s="84">
        <v>1.7</v>
      </c>
      <c r="AP40" s="36"/>
      <c r="AQ40" s="81">
        <v>11.55</v>
      </c>
      <c r="AR40" s="36"/>
      <c r="AS40" s="34" t="s">
        <v>32</v>
      </c>
      <c r="AT40" s="36"/>
      <c r="AU40" s="34" t="s">
        <v>32</v>
      </c>
      <c r="AW40" s="84">
        <v>10.78838174273859</v>
      </c>
      <c r="AX40" s="46"/>
      <c r="AY40" s="84">
        <v>89.211618257261421</v>
      </c>
      <c r="AZ40" s="36"/>
      <c r="BA40" s="86">
        <v>5600</v>
      </c>
    </row>
    <row r="41" spans="1:53" ht="15.75" customHeight="1" x14ac:dyDescent="0.2">
      <c r="A41" s="7" t="s">
        <v>473</v>
      </c>
      <c r="B41" s="7" t="s">
        <v>474</v>
      </c>
      <c r="D41" s="84">
        <v>7.9726999999999997</v>
      </c>
      <c r="E41" s="34" t="s">
        <v>27</v>
      </c>
      <c r="F41" s="84" t="s">
        <v>31</v>
      </c>
      <c r="G41" s="68" t="s">
        <v>1043</v>
      </c>
      <c r="I41" s="88">
        <v>0.68515999999999999</v>
      </c>
      <c r="J41" s="34" t="s">
        <v>28</v>
      </c>
      <c r="K41" s="81" t="s">
        <v>29</v>
      </c>
      <c r="L41" s="35"/>
      <c r="M41" s="81">
        <v>8.2530000000000001</v>
      </c>
      <c r="N41" s="34" t="s">
        <v>28</v>
      </c>
      <c r="O41" s="84" t="s">
        <v>31</v>
      </c>
      <c r="P41" s="10" t="s">
        <v>1023</v>
      </c>
      <c r="R41" s="81">
        <v>22.921600000000002</v>
      </c>
      <c r="S41" s="34" t="s">
        <v>27</v>
      </c>
      <c r="T41" s="84" t="s">
        <v>31</v>
      </c>
      <c r="U41" s="10" t="s">
        <v>1014</v>
      </c>
      <c r="W41" s="71">
        <v>84</v>
      </c>
      <c r="X41" s="36"/>
      <c r="Y41" s="10" t="s">
        <v>1006</v>
      </c>
      <c r="AA41" s="81">
        <v>10.261900000000001</v>
      </c>
      <c r="AB41" s="34" t="s">
        <v>27</v>
      </c>
      <c r="AC41" s="10" t="s">
        <v>148</v>
      </c>
      <c r="AE41" s="34" t="s">
        <v>32</v>
      </c>
      <c r="AF41" s="36"/>
      <c r="AG41" s="34" t="s">
        <v>32</v>
      </c>
      <c r="AH41" s="36"/>
      <c r="AI41" s="34" t="s">
        <v>32</v>
      </c>
      <c r="AJ41" s="36"/>
      <c r="AK41" s="10" t="s">
        <v>33</v>
      </c>
      <c r="AL41" s="38"/>
      <c r="AM41" s="34">
        <v>2.1333794580490002</v>
      </c>
      <c r="AO41" s="81">
        <v>2.1</v>
      </c>
      <c r="AP41" s="36"/>
      <c r="AQ41" s="81">
        <v>13.083333333333334</v>
      </c>
      <c r="AR41" s="36"/>
      <c r="AS41" s="34" t="s">
        <v>32</v>
      </c>
      <c r="AT41" s="36"/>
      <c r="AU41" s="34" t="s">
        <v>32</v>
      </c>
      <c r="AW41" s="81">
        <v>7.4935400516795871</v>
      </c>
      <c r="AX41" s="46"/>
      <c r="AY41" s="81">
        <v>92.506459948320412</v>
      </c>
      <c r="AZ41" s="36"/>
      <c r="BA41" s="83">
        <v>7800</v>
      </c>
    </row>
    <row r="42" spans="1:53" ht="15.75" customHeight="1" x14ac:dyDescent="0.2">
      <c r="A42" s="7" t="s">
        <v>513</v>
      </c>
      <c r="B42" s="7" t="s">
        <v>514</v>
      </c>
      <c r="D42" s="84">
        <v>6.0330000000000004</v>
      </c>
      <c r="E42" s="34" t="s">
        <v>28</v>
      </c>
      <c r="F42" s="84" t="s">
        <v>31</v>
      </c>
      <c r="G42" s="68" t="s">
        <v>1022</v>
      </c>
      <c r="I42" s="85">
        <v>0.33914</v>
      </c>
      <c r="J42" s="34" t="s">
        <v>28</v>
      </c>
      <c r="K42" s="87" t="s">
        <v>976</v>
      </c>
      <c r="L42" s="35"/>
      <c r="M42" s="81">
        <v>8.4139999999999997</v>
      </c>
      <c r="N42" s="34" t="s">
        <v>28</v>
      </c>
      <c r="O42" s="84" t="s">
        <v>31</v>
      </c>
      <c r="P42" s="10" t="s">
        <v>148</v>
      </c>
      <c r="R42" s="87">
        <v>41.727899999999998</v>
      </c>
      <c r="S42" s="34" t="s">
        <v>28</v>
      </c>
      <c r="T42" s="81" t="s">
        <v>29</v>
      </c>
      <c r="U42" s="10" t="s">
        <v>990</v>
      </c>
      <c r="W42" s="39">
        <v>27</v>
      </c>
      <c r="X42" s="36"/>
      <c r="Y42" s="10" t="s">
        <v>1013</v>
      </c>
      <c r="AA42" s="84">
        <v>6.8851000000000004</v>
      </c>
      <c r="AB42" s="34" t="s">
        <v>27</v>
      </c>
      <c r="AC42" s="10" t="s">
        <v>1098</v>
      </c>
      <c r="AE42" s="34" t="s">
        <v>32</v>
      </c>
      <c r="AF42" s="36"/>
      <c r="AG42" s="34" t="s">
        <v>32</v>
      </c>
      <c r="AH42" s="36"/>
      <c r="AI42" s="34" t="s">
        <v>32</v>
      </c>
      <c r="AJ42" s="36"/>
      <c r="AK42" s="10" t="s">
        <v>33</v>
      </c>
      <c r="AL42" s="38"/>
      <c r="AM42" s="34">
        <v>0.63538197559966003</v>
      </c>
      <c r="AO42" s="81">
        <v>2.3666666666666667</v>
      </c>
      <c r="AP42" s="36"/>
      <c r="AQ42" s="84">
        <v>10.283333333333333</v>
      </c>
      <c r="AR42" s="36"/>
      <c r="AS42" s="34" t="s">
        <v>32</v>
      </c>
      <c r="AT42" s="36"/>
      <c r="AU42" s="34" t="s">
        <v>32</v>
      </c>
      <c r="AW42" s="81">
        <v>7.4935400516795871</v>
      </c>
      <c r="AX42" s="46"/>
      <c r="AY42" s="81">
        <v>92.506459948320412</v>
      </c>
      <c r="AZ42" s="36"/>
      <c r="BA42" s="86">
        <v>4500</v>
      </c>
    </row>
    <row r="43" spans="1:53" ht="15.75" customHeight="1" x14ac:dyDescent="0.2">
      <c r="A43" s="7" t="s">
        <v>583</v>
      </c>
      <c r="B43" s="7" t="s">
        <v>584</v>
      </c>
      <c r="D43" s="81">
        <v>9.1433999999999997</v>
      </c>
      <c r="E43" s="34" t="s">
        <v>28</v>
      </c>
      <c r="F43" s="81" t="s">
        <v>29</v>
      </c>
      <c r="G43" s="68" t="s">
        <v>1015</v>
      </c>
      <c r="I43" s="82">
        <v>0.55625000000000002</v>
      </c>
      <c r="J43" s="34" t="s">
        <v>27</v>
      </c>
      <c r="K43" s="81" t="s">
        <v>29</v>
      </c>
      <c r="L43" s="35"/>
      <c r="M43" s="81">
        <v>8.8651999999999997</v>
      </c>
      <c r="N43" s="34" t="s">
        <v>28</v>
      </c>
      <c r="O43" s="81" t="s">
        <v>29</v>
      </c>
      <c r="P43" s="10" t="s">
        <v>999</v>
      </c>
      <c r="R43" s="81">
        <v>24.5793</v>
      </c>
      <c r="S43" s="34" t="s">
        <v>28</v>
      </c>
      <c r="T43" s="81" t="s">
        <v>29</v>
      </c>
      <c r="U43" s="10" t="s">
        <v>1023</v>
      </c>
      <c r="W43" s="71">
        <v>143</v>
      </c>
      <c r="X43" s="36"/>
      <c r="Y43" s="10" t="s">
        <v>1025</v>
      </c>
      <c r="AA43" s="81">
        <v>9.0045999999999999</v>
      </c>
      <c r="AB43" s="34" t="s">
        <v>27</v>
      </c>
      <c r="AC43" s="10" t="s">
        <v>1032</v>
      </c>
      <c r="AE43" s="34" t="s">
        <v>32</v>
      </c>
      <c r="AF43" s="36"/>
      <c r="AG43" s="34" t="s">
        <v>32</v>
      </c>
      <c r="AH43" s="36"/>
      <c r="AI43" s="34" t="s">
        <v>32</v>
      </c>
      <c r="AJ43" s="36"/>
      <c r="AK43" s="10" t="s">
        <v>33</v>
      </c>
      <c r="AL43" s="9"/>
      <c r="AM43" s="34">
        <v>2.6088672179480001</v>
      </c>
      <c r="AO43" s="81">
        <v>2.1</v>
      </c>
      <c r="AP43" s="36"/>
      <c r="AQ43" s="87">
        <v>14.666666666666666</v>
      </c>
      <c r="AR43" s="36"/>
      <c r="AS43" s="34" t="s">
        <v>32</v>
      </c>
      <c r="AT43" s="36"/>
      <c r="AU43" s="34" t="s">
        <v>32</v>
      </c>
      <c r="AW43" s="81">
        <v>6.2015503875968996</v>
      </c>
      <c r="AX43" s="46"/>
      <c r="AY43" s="81">
        <v>93.798449612403104</v>
      </c>
      <c r="AZ43" s="36"/>
      <c r="BA43" s="83">
        <v>8000</v>
      </c>
    </row>
    <row r="44" spans="1:53" ht="15.75" customHeight="1" x14ac:dyDescent="0.2">
      <c r="A44" s="7" t="s">
        <v>603</v>
      </c>
      <c r="B44" s="7" t="s">
        <v>604</v>
      </c>
      <c r="D44" s="81">
        <v>8.7813999999999997</v>
      </c>
      <c r="E44" s="34" t="s">
        <v>28</v>
      </c>
      <c r="F44" s="84" t="s">
        <v>31</v>
      </c>
      <c r="G44" s="68" t="s">
        <v>977</v>
      </c>
      <c r="I44" s="82">
        <v>0.61231000000000002</v>
      </c>
      <c r="J44" s="34" t="s">
        <v>28</v>
      </c>
      <c r="K44" s="81" t="s">
        <v>29</v>
      </c>
      <c r="L44" s="35"/>
      <c r="M44" s="84">
        <v>6.0782999999999996</v>
      </c>
      <c r="N44" s="34" t="s">
        <v>27</v>
      </c>
      <c r="O44" s="84" t="s">
        <v>31</v>
      </c>
      <c r="P44" s="10" t="s">
        <v>1009</v>
      </c>
      <c r="R44" s="84">
        <v>17.697099999999999</v>
      </c>
      <c r="S44" s="34" t="s">
        <v>27</v>
      </c>
      <c r="T44" s="84" t="s">
        <v>31</v>
      </c>
      <c r="U44" s="10" t="s">
        <v>1076</v>
      </c>
      <c r="W44" s="39">
        <v>43</v>
      </c>
      <c r="X44" s="36"/>
      <c r="Y44" s="10" t="s">
        <v>1028</v>
      </c>
      <c r="AA44" s="81">
        <v>8.3335000000000008</v>
      </c>
      <c r="AB44" s="34" t="s">
        <v>28</v>
      </c>
      <c r="AC44" s="10" t="s">
        <v>996</v>
      </c>
      <c r="AE44" s="84">
        <v>87.8</v>
      </c>
      <c r="AF44" s="36"/>
      <c r="AG44" s="84">
        <v>90.9</v>
      </c>
      <c r="AH44" s="36"/>
      <c r="AI44" s="81">
        <v>77.099999999999994</v>
      </c>
      <c r="AJ44" s="36"/>
      <c r="AK44" s="10" t="s">
        <v>33</v>
      </c>
      <c r="AL44" s="38"/>
      <c r="AM44" s="34">
        <v>3.3752935266010402</v>
      </c>
      <c r="AO44" s="84">
        <v>1.95</v>
      </c>
      <c r="AP44" s="36"/>
      <c r="AQ44" s="81">
        <v>11.6</v>
      </c>
      <c r="AR44" s="36"/>
      <c r="AS44" s="34" t="s">
        <v>32</v>
      </c>
      <c r="AT44" s="36"/>
      <c r="AU44" s="34" t="s">
        <v>32</v>
      </c>
      <c r="AW44" s="81">
        <v>7.4935400516795871</v>
      </c>
      <c r="AX44" s="46"/>
      <c r="AY44" s="81">
        <v>92.506459948320412</v>
      </c>
      <c r="AZ44" s="36"/>
      <c r="BA44" s="86">
        <v>7300</v>
      </c>
    </row>
    <row r="45" spans="1:53" x14ac:dyDescent="0.2">
      <c r="A45" s="7"/>
      <c r="B45" s="7"/>
      <c r="D45" s="64"/>
      <c r="E45" s="34"/>
      <c r="F45" s="65"/>
      <c r="G45" s="55"/>
      <c r="I45" s="51"/>
      <c r="J45" s="34"/>
      <c r="K45" s="56"/>
      <c r="L45" s="35"/>
      <c r="M45" s="64"/>
      <c r="N45" s="34"/>
      <c r="O45" s="34"/>
      <c r="P45" s="55"/>
      <c r="Q45" s="36"/>
      <c r="R45" s="64"/>
      <c r="S45" s="34"/>
      <c r="T45" s="34"/>
      <c r="U45" s="55"/>
      <c r="V45" s="36"/>
      <c r="W45" s="39"/>
      <c r="X45" s="36"/>
      <c r="Y45" s="10"/>
      <c r="Z45" s="36"/>
      <c r="AA45" s="34"/>
      <c r="AB45" s="34"/>
      <c r="AC45" s="55"/>
      <c r="AD45" s="36"/>
      <c r="AE45" s="34"/>
      <c r="AF45" s="36"/>
      <c r="AG45" s="34"/>
      <c r="AH45" s="36"/>
      <c r="AI45" s="34"/>
      <c r="AJ45" s="36"/>
      <c r="AK45" s="37"/>
      <c r="AL45" s="38"/>
      <c r="AM45" s="37"/>
      <c r="AO45" s="34"/>
      <c r="AP45" s="36"/>
      <c r="AQ45" s="34"/>
      <c r="AR45" s="36"/>
      <c r="AS45" s="34"/>
      <c r="AT45" s="36"/>
      <c r="AU45" s="34"/>
      <c r="AW45" s="37"/>
      <c r="AX45" s="46"/>
      <c r="AY45" s="37"/>
      <c r="AZ45" s="36"/>
      <c r="BA45" s="40"/>
    </row>
    <row r="46" spans="1:53" s="20" customFormat="1" ht="15.75" customHeight="1" x14ac:dyDescent="0.2">
      <c r="A46" s="57"/>
      <c r="B46" s="58" t="s">
        <v>940</v>
      </c>
      <c r="C46" s="15"/>
      <c r="D46" s="59"/>
      <c r="E46" s="59"/>
      <c r="F46" s="59"/>
      <c r="G46" s="59"/>
      <c r="H46" s="60"/>
      <c r="I46" s="59"/>
      <c r="J46" s="59"/>
      <c r="K46" s="59"/>
      <c r="L46" s="24"/>
      <c r="M46" s="59"/>
      <c r="N46" s="59"/>
      <c r="O46" s="59"/>
      <c r="P46" s="59"/>
      <c r="Q46" s="60"/>
      <c r="R46" s="59"/>
      <c r="S46" s="59"/>
      <c r="T46" s="61"/>
      <c r="U46" s="61"/>
      <c r="V46" s="62"/>
      <c r="W46" s="61"/>
      <c r="X46" s="15"/>
      <c r="Y46" s="61"/>
      <c r="Z46" s="15"/>
      <c r="AA46" s="61"/>
      <c r="AB46" s="59"/>
      <c r="AC46" s="61"/>
      <c r="AD46" s="15"/>
      <c r="AE46" s="61"/>
      <c r="AF46" s="15"/>
      <c r="AG46" s="63"/>
      <c r="AH46" s="15"/>
      <c r="AI46" s="63"/>
      <c r="AJ46" s="15"/>
      <c r="AK46" s="63"/>
      <c r="AM46" s="63"/>
      <c r="AO46" s="63"/>
      <c r="AQ46" s="63"/>
      <c r="AS46" s="63"/>
      <c r="AU46" s="63"/>
      <c r="AW46" s="63"/>
      <c r="AY46" s="63"/>
      <c r="BA46" s="63"/>
    </row>
    <row r="47" spans="1:53" ht="15.75" customHeight="1" x14ac:dyDescent="0.2">
      <c r="A47" s="7" t="s">
        <v>102</v>
      </c>
      <c r="B47" s="7" t="s">
        <v>103</v>
      </c>
      <c r="D47" s="81">
        <v>9.2127999999999997</v>
      </c>
      <c r="E47" s="34" t="s">
        <v>30</v>
      </c>
      <c r="F47" s="81" t="s">
        <v>29</v>
      </c>
      <c r="G47" s="68" t="s">
        <v>988</v>
      </c>
      <c r="I47" s="82">
        <v>0.41552</v>
      </c>
      <c r="J47" s="34" t="s">
        <v>30</v>
      </c>
      <c r="K47" s="81" t="s">
        <v>29</v>
      </c>
      <c r="L47" s="35"/>
      <c r="M47" s="87">
        <v>14.475</v>
      </c>
      <c r="N47" s="34" t="s">
        <v>28</v>
      </c>
      <c r="O47" s="81" t="s">
        <v>29</v>
      </c>
      <c r="P47" s="10" t="s">
        <v>996</v>
      </c>
      <c r="R47" s="87">
        <v>39.638800000000003</v>
      </c>
      <c r="S47" s="34" t="s">
        <v>28</v>
      </c>
      <c r="T47" s="81" t="s">
        <v>29</v>
      </c>
      <c r="U47" s="10" t="s">
        <v>980</v>
      </c>
      <c r="W47" s="71">
        <v>234</v>
      </c>
      <c r="X47" s="36"/>
      <c r="Y47" s="10" t="s">
        <v>996</v>
      </c>
      <c r="AA47" s="87">
        <v>18.527899999999999</v>
      </c>
      <c r="AB47" s="34" t="s">
        <v>28</v>
      </c>
      <c r="AC47" s="10" t="s">
        <v>998</v>
      </c>
      <c r="AE47" s="87">
        <v>65.7</v>
      </c>
      <c r="AF47" s="36"/>
      <c r="AG47" s="87">
        <v>56.9</v>
      </c>
      <c r="AH47" s="36"/>
      <c r="AI47" s="87">
        <v>68.599999999999994</v>
      </c>
      <c r="AJ47" s="36"/>
      <c r="AK47" s="10" t="s">
        <v>33</v>
      </c>
      <c r="AL47" s="38"/>
      <c r="AM47" s="34">
        <v>0.84365286202375001</v>
      </c>
      <c r="AO47" s="84">
        <v>2</v>
      </c>
      <c r="AP47" s="36"/>
      <c r="AQ47" s="81">
        <v>11.466666666666667</v>
      </c>
      <c r="AR47" s="36"/>
      <c r="AS47" s="34" t="s">
        <v>32</v>
      </c>
      <c r="AT47" s="36"/>
      <c r="AU47" s="34" t="s">
        <v>32</v>
      </c>
      <c r="AW47" s="84">
        <v>10.526315789473683</v>
      </c>
      <c r="AX47" s="46"/>
      <c r="AY47" s="84">
        <v>89.473684210526315</v>
      </c>
      <c r="AZ47" s="36"/>
      <c r="BA47" s="86">
        <v>7400</v>
      </c>
    </row>
    <row r="48" spans="1:53" ht="15.75" customHeight="1" x14ac:dyDescent="0.2">
      <c r="A48" s="7" t="s">
        <v>120</v>
      </c>
      <c r="B48" s="7" t="s">
        <v>121</v>
      </c>
      <c r="D48" s="81">
        <v>10.0807</v>
      </c>
      <c r="E48" s="34" t="s">
        <v>28</v>
      </c>
      <c r="F48" s="81" t="s">
        <v>29</v>
      </c>
      <c r="G48" s="68" t="s">
        <v>985</v>
      </c>
      <c r="I48" s="82">
        <v>0.57369999999999999</v>
      </c>
      <c r="J48" s="34" t="s">
        <v>30</v>
      </c>
      <c r="K48" s="84" t="s">
        <v>31</v>
      </c>
      <c r="L48" s="35"/>
      <c r="M48" s="87">
        <v>14.281000000000001</v>
      </c>
      <c r="N48" s="34" t="s">
        <v>27</v>
      </c>
      <c r="O48" s="81" t="s">
        <v>29</v>
      </c>
      <c r="P48" s="10" t="s">
        <v>1004</v>
      </c>
      <c r="R48" s="81">
        <v>27.476099999999999</v>
      </c>
      <c r="S48" s="34" t="s">
        <v>30</v>
      </c>
      <c r="T48" s="84" t="s">
        <v>31</v>
      </c>
      <c r="U48" s="10" t="s">
        <v>1097</v>
      </c>
      <c r="W48" s="39">
        <v>254</v>
      </c>
      <c r="X48" s="36"/>
      <c r="Y48" s="10" t="s">
        <v>1078</v>
      </c>
      <c r="AA48" s="81">
        <v>10.039999999999999</v>
      </c>
      <c r="AB48" s="34" t="s">
        <v>30</v>
      </c>
      <c r="AC48" s="10" t="s">
        <v>980</v>
      </c>
      <c r="AE48" s="34" t="s">
        <v>32</v>
      </c>
      <c r="AF48" s="36"/>
      <c r="AG48" s="34" t="s">
        <v>32</v>
      </c>
      <c r="AH48" s="36"/>
      <c r="AI48" s="34" t="s">
        <v>32</v>
      </c>
      <c r="AJ48" s="36"/>
      <c r="AK48" s="10" t="s">
        <v>33</v>
      </c>
      <c r="AL48" s="38"/>
      <c r="AM48" s="34">
        <v>1.1676926800127401</v>
      </c>
      <c r="AO48" s="81">
        <v>2.5</v>
      </c>
      <c r="AP48" s="36"/>
      <c r="AQ48" s="81">
        <v>11.8</v>
      </c>
      <c r="AR48" s="36"/>
      <c r="AS48" s="34" t="s">
        <v>32</v>
      </c>
      <c r="AT48" s="36"/>
      <c r="AU48" s="34" t="s">
        <v>32</v>
      </c>
      <c r="AW48" s="81">
        <v>5.2631578947368416</v>
      </c>
      <c r="AX48" s="46"/>
      <c r="AY48" s="81">
        <v>94.73684210526315</v>
      </c>
      <c r="AZ48" s="36"/>
      <c r="BA48" s="83">
        <v>9700</v>
      </c>
    </row>
    <row r="49" spans="1:53" ht="15.75" customHeight="1" x14ac:dyDescent="0.2">
      <c r="A49" s="7" t="s">
        <v>130</v>
      </c>
      <c r="B49" s="7" t="s">
        <v>131</v>
      </c>
      <c r="D49" s="81">
        <v>10.941599999999999</v>
      </c>
      <c r="E49" s="34" t="s">
        <v>28</v>
      </c>
      <c r="F49" s="87" t="s">
        <v>976</v>
      </c>
      <c r="G49" s="68" t="s">
        <v>1011</v>
      </c>
      <c r="I49" s="82">
        <v>0.60787000000000002</v>
      </c>
      <c r="J49" s="34" t="s">
        <v>30</v>
      </c>
      <c r="K49" s="87" t="s">
        <v>976</v>
      </c>
      <c r="L49" s="35"/>
      <c r="M49" s="81">
        <v>8.4811999999999994</v>
      </c>
      <c r="N49" s="34" t="s">
        <v>28</v>
      </c>
      <c r="O49" s="81" t="s">
        <v>29</v>
      </c>
      <c r="P49" s="10" t="s">
        <v>1032</v>
      </c>
      <c r="R49" s="81">
        <v>23.07</v>
      </c>
      <c r="S49" s="34" t="s">
        <v>30</v>
      </c>
      <c r="T49" s="81" t="s">
        <v>29</v>
      </c>
      <c r="U49" s="10" t="s">
        <v>1027</v>
      </c>
      <c r="W49" s="71">
        <v>202</v>
      </c>
      <c r="X49" s="36"/>
      <c r="Y49" s="10" t="s">
        <v>996</v>
      </c>
      <c r="AA49" s="87">
        <v>14.705</v>
      </c>
      <c r="AB49" s="34" t="s">
        <v>30</v>
      </c>
      <c r="AC49" s="10" t="s">
        <v>1058</v>
      </c>
      <c r="AE49" s="34" t="s">
        <v>32</v>
      </c>
      <c r="AF49" s="36"/>
      <c r="AG49" s="34" t="s">
        <v>32</v>
      </c>
      <c r="AH49" s="36"/>
      <c r="AI49" s="34" t="s">
        <v>32</v>
      </c>
      <c r="AJ49" s="36"/>
      <c r="AK49" s="10" t="s">
        <v>33</v>
      </c>
      <c r="AL49" s="38"/>
      <c r="AM49" s="34">
        <v>1.06990964048329</v>
      </c>
      <c r="AO49" s="84">
        <v>1.8833333333333333</v>
      </c>
      <c r="AP49" s="36"/>
      <c r="AQ49" s="87">
        <v>15.766666666666667</v>
      </c>
      <c r="AR49" s="36"/>
      <c r="AS49" s="34" t="s">
        <v>32</v>
      </c>
      <c r="AT49" s="36"/>
      <c r="AU49" s="34" t="s">
        <v>32</v>
      </c>
      <c r="AW49" s="87">
        <v>4.7619047619047619</v>
      </c>
      <c r="AX49" s="46"/>
      <c r="AY49" s="87">
        <v>95.238095238095227</v>
      </c>
      <c r="AZ49" s="36"/>
      <c r="BA49" s="83">
        <v>9000</v>
      </c>
    </row>
    <row r="50" spans="1:53" ht="15.75" customHeight="1" x14ac:dyDescent="0.2">
      <c r="A50" s="7" t="s">
        <v>227</v>
      </c>
      <c r="B50" s="7" t="s">
        <v>228</v>
      </c>
      <c r="D50" s="84">
        <v>7.9512999999999998</v>
      </c>
      <c r="E50" s="34" t="s">
        <v>28</v>
      </c>
      <c r="F50" s="84" t="s">
        <v>31</v>
      </c>
      <c r="G50" s="68" t="s">
        <v>988</v>
      </c>
      <c r="I50" s="82">
        <v>0.54737000000000002</v>
      </c>
      <c r="J50" s="34" t="s">
        <v>28</v>
      </c>
      <c r="K50" s="81" t="s">
        <v>29</v>
      </c>
      <c r="L50" s="35"/>
      <c r="M50" s="87">
        <v>12.589499999999999</v>
      </c>
      <c r="N50" s="34" t="s">
        <v>28</v>
      </c>
      <c r="O50" s="81" t="s">
        <v>29</v>
      </c>
      <c r="P50" s="10" t="s">
        <v>997</v>
      </c>
      <c r="R50" s="81">
        <v>30.383900000000001</v>
      </c>
      <c r="S50" s="34" t="s">
        <v>28</v>
      </c>
      <c r="T50" s="81" t="s">
        <v>29</v>
      </c>
      <c r="U50" s="10" t="s">
        <v>1094</v>
      </c>
      <c r="W50" s="71">
        <v>155</v>
      </c>
      <c r="X50" s="36"/>
      <c r="Y50" s="10" t="s">
        <v>988</v>
      </c>
      <c r="AA50" s="81">
        <v>11.062799999999999</v>
      </c>
      <c r="AB50" s="34" t="s">
        <v>30</v>
      </c>
      <c r="AC50" s="10" t="s">
        <v>1084</v>
      </c>
      <c r="AE50" s="34" t="s">
        <v>32</v>
      </c>
      <c r="AF50" s="36"/>
      <c r="AG50" s="34" t="s">
        <v>32</v>
      </c>
      <c r="AH50" s="36"/>
      <c r="AI50" s="34" t="s">
        <v>32</v>
      </c>
      <c r="AJ50" s="36"/>
      <c r="AK50" s="10" t="s">
        <v>33</v>
      </c>
      <c r="AL50" s="38"/>
      <c r="AM50" s="34">
        <v>0.69133864076651996</v>
      </c>
      <c r="AO50" s="84">
        <v>1.7833333333333334</v>
      </c>
      <c r="AP50" s="36"/>
      <c r="AQ50" s="84">
        <v>10.5</v>
      </c>
      <c r="AR50" s="36"/>
      <c r="AS50" s="34" t="s">
        <v>32</v>
      </c>
      <c r="AT50" s="36"/>
      <c r="AU50" s="34" t="s">
        <v>32</v>
      </c>
      <c r="AW50" s="81">
        <v>6.5789473684210522</v>
      </c>
      <c r="AX50" s="46"/>
      <c r="AY50" s="81">
        <v>93.421052631578945</v>
      </c>
      <c r="AZ50" s="36"/>
      <c r="BA50" s="83">
        <v>8900</v>
      </c>
    </row>
    <row r="51" spans="1:53" ht="15.75" customHeight="1" x14ac:dyDescent="0.2">
      <c r="A51" s="7" t="s">
        <v>351</v>
      </c>
      <c r="B51" s="7" t="s">
        <v>352</v>
      </c>
      <c r="D51" s="81">
        <v>10.9596</v>
      </c>
      <c r="E51" s="34" t="s">
        <v>28</v>
      </c>
      <c r="F51" s="87" t="s">
        <v>976</v>
      </c>
      <c r="G51" s="68" t="s">
        <v>979</v>
      </c>
      <c r="I51" s="82">
        <v>0.39948</v>
      </c>
      <c r="J51" s="34" t="s">
        <v>27</v>
      </c>
      <c r="K51" s="81" t="s">
        <v>29</v>
      </c>
      <c r="L51" s="35"/>
      <c r="M51" s="87">
        <v>10.878500000000001</v>
      </c>
      <c r="N51" s="34" t="s">
        <v>28</v>
      </c>
      <c r="O51" s="87" t="s">
        <v>976</v>
      </c>
      <c r="P51" s="10" t="s">
        <v>992</v>
      </c>
      <c r="R51" s="87">
        <v>33.445999999999998</v>
      </c>
      <c r="S51" s="34" t="s">
        <v>27</v>
      </c>
      <c r="T51" s="81" t="s">
        <v>29</v>
      </c>
      <c r="U51" s="10" t="s">
        <v>1089</v>
      </c>
      <c r="W51" s="39">
        <v>245</v>
      </c>
      <c r="X51" s="36"/>
      <c r="Y51" s="10" t="s">
        <v>1007</v>
      </c>
      <c r="AA51" s="87">
        <v>12.4765</v>
      </c>
      <c r="AB51" s="34" t="s">
        <v>30</v>
      </c>
      <c r="AC51" s="10" t="s">
        <v>148</v>
      </c>
      <c r="AE51" s="81">
        <v>78.599999999999994</v>
      </c>
      <c r="AF51" s="36"/>
      <c r="AG51" s="81">
        <v>76.400000000000006</v>
      </c>
      <c r="AH51" s="36"/>
      <c r="AI51" s="81">
        <v>79.5</v>
      </c>
      <c r="AJ51" s="36"/>
      <c r="AK51" s="10" t="s">
        <v>33</v>
      </c>
      <c r="AL51" s="38"/>
      <c r="AM51" s="34">
        <v>0.76434921104224995</v>
      </c>
      <c r="AO51" s="81">
        <v>2.1</v>
      </c>
      <c r="AP51" s="36"/>
      <c r="AQ51" s="81">
        <v>12.5</v>
      </c>
      <c r="AR51" s="36"/>
      <c r="AS51" s="34" t="s">
        <v>32</v>
      </c>
      <c r="AT51" s="36"/>
      <c r="AU51" s="34" t="s">
        <v>32</v>
      </c>
      <c r="AW51" s="81">
        <v>9.6385542168674707</v>
      </c>
      <c r="AX51" s="46"/>
      <c r="AY51" s="81">
        <v>90.361445783132538</v>
      </c>
      <c r="AZ51" s="36"/>
      <c r="BA51" s="83">
        <v>10100</v>
      </c>
    </row>
    <row r="52" spans="1:53" ht="15.75" customHeight="1" x14ac:dyDescent="0.2">
      <c r="A52" s="7" t="s">
        <v>371</v>
      </c>
      <c r="B52" s="7" t="s">
        <v>372</v>
      </c>
      <c r="D52" s="87">
        <v>13.5307</v>
      </c>
      <c r="E52" s="34" t="s">
        <v>28</v>
      </c>
      <c r="F52" s="87" t="s">
        <v>976</v>
      </c>
      <c r="G52" s="68" t="s">
        <v>1011</v>
      </c>
      <c r="I52" s="85">
        <v>0.24851999999999999</v>
      </c>
      <c r="J52" s="34" t="s">
        <v>27</v>
      </c>
      <c r="K52" s="84" t="s">
        <v>31</v>
      </c>
      <c r="L52" s="35"/>
      <c r="M52" s="81">
        <v>9.6923999999999992</v>
      </c>
      <c r="N52" s="34" t="s">
        <v>28</v>
      </c>
      <c r="O52" s="81" t="s">
        <v>29</v>
      </c>
      <c r="P52" s="10" t="s">
        <v>996</v>
      </c>
      <c r="R52" s="81">
        <v>26.343399999999999</v>
      </c>
      <c r="S52" s="34" t="s">
        <v>28</v>
      </c>
      <c r="T52" s="81" t="s">
        <v>29</v>
      </c>
      <c r="U52" s="10" t="s">
        <v>1096</v>
      </c>
      <c r="W52" s="71">
        <v>240</v>
      </c>
      <c r="X52" s="36"/>
      <c r="Y52" s="10" t="s">
        <v>1134</v>
      </c>
      <c r="AA52" s="81">
        <v>9.4717000000000002</v>
      </c>
      <c r="AB52" s="34" t="s">
        <v>28</v>
      </c>
      <c r="AC52" s="10" t="s">
        <v>1064</v>
      </c>
      <c r="AE52" s="34" t="s">
        <v>32</v>
      </c>
      <c r="AF52" s="36"/>
      <c r="AG52" s="34" t="s">
        <v>32</v>
      </c>
      <c r="AH52" s="36"/>
      <c r="AI52" s="34" t="s">
        <v>32</v>
      </c>
      <c r="AJ52" s="36"/>
      <c r="AK52" s="10" t="s">
        <v>33</v>
      </c>
      <c r="AL52" s="38"/>
      <c r="AM52" s="34">
        <v>1.3254157160769</v>
      </c>
      <c r="AO52" s="81">
        <v>2.4333333333333331</v>
      </c>
      <c r="AP52" s="36"/>
      <c r="AQ52" s="81">
        <v>11.133333333333333</v>
      </c>
      <c r="AR52" s="36"/>
      <c r="AS52" s="34" t="s">
        <v>32</v>
      </c>
      <c r="AT52" s="36"/>
      <c r="AU52" s="34" t="s">
        <v>32</v>
      </c>
      <c r="AW52" s="87">
        <v>0</v>
      </c>
      <c r="AX52" s="46"/>
      <c r="AY52" s="87">
        <v>100</v>
      </c>
      <c r="AZ52" s="36"/>
      <c r="BA52" s="83">
        <v>8900</v>
      </c>
    </row>
    <row r="53" spans="1:53" ht="15.75" customHeight="1" x14ac:dyDescent="0.2">
      <c r="A53" s="7" t="s">
        <v>433</v>
      </c>
      <c r="B53" s="7" t="s">
        <v>434</v>
      </c>
      <c r="D53" s="84">
        <v>8.3724000000000007</v>
      </c>
      <c r="E53" s="34" t="s">
        <v>28</v>
      </c>
      <c r="F53" s="81" t="s">
        <v>29</v>
      </c>
      <c r="G53" s="68" t="s">
        <v>988</v>
      </c>
      <c r="I53" s="82">
        <v>0.39491999999999999</v>
      </c>
      <c r="J53" s="34" t="s">
        <v>27</v>
      </c>
      <c r="K53" s="81" t="s">
        <v>29</v>
      </c>
      <c r="L53" s="35"/>
      <c r="M53" s="87">
        <v>11.8916</v>
      </c>
      <c r="N53" s="34" t="s">
        <v>27</v>
      </c>
      <c r="O53" s="87" t="s">
        <v>976</v>
      </c>
      <c r="P53" s="10" t="s">
        <v>1002</v>
      </c>
      <c r="R53" s="81">
        <v>27.951799999999999</v>
      </c>
      <c r="S53" s="34" t="s">
        <v>28</v>
      </c>
      <c r="T53" s="81" t="s">
        <v>29</v>
      </c>
      <c r="U53" s="10" t="s">
        <v>1085</v>
      </c>
      <c r="W53" s="71">
        <v>148</v>
      </c>
      <c r="X53" s="36"/>
      <c r="Y53" s="10" t="s">
        <v>1102</v>
      </c>
      <c r="AA53" s="81">
        <v>12.225199999999999</v>
      </c>
      <c r="AB53" s="34" t="s">
        <v>28</v>
      </c>
      <c r="AC53" s="10" t="s">
        <v>1070</v>
      </c>
      <c r="AE53" s="81">
        <v>77.7</v>
      </c>
      <c r="AF53" s="36"/>
      <c r="AG53" s="81">
        <v>76</v>
      </c>
      <c r="AH53" s="36"/>
      <c r="AI53" s="81">
        <v>79.8</v>
      </c>
      <c r="AJ53" s="36"/>
      <c r="AK53" s="10" t="s">
        <v>33</v>
      </c>
      <c r="AL53" s="38"/>
      <c r="AM53" s="34">
        <v>0.93111419106600002</v>
      </c>
      <c r="AO53" s="81">
        <v>2.0833333333333335</v>
      </c>
      <c r="AP53" s="36"/>
      <c r="AQ53" s="81">
        <v>13.633333333333333</v>
      </c>
      <c r="AR53" s="36"/>
      <c r="AS53" s="34" t="s">
        <v>32</v>
      </c>
      <c r="AT53" s="36"/>
      <c r="AU53" s="34" t="s">
        <v>32</v>
      </c>
      <c r="AW53" s="81">
        <v>7.9365079365079358</v>
      </c>
      <c r="AX53" s="46"/>
      <c r="AY53" s="81">
        <v>92.063492063492063</v>
      </c>
      <c r="AZ53" s="36"/>
      <c r="BA53" s="86">
        <v>7200</v>
      </c>
    </row>
    <row r="54" spans="1:53" ht="15.75" customHeight="1" x14ac:dyDescent="0.2">
      <c r="A54" s="7" t="s">
        <v>495</v>
      </c>
      <c r="B54" s="7" t="s">
        <v>496</v>
      </c>
      <c r="D54" s="81">
        <v>9.2161000000000008</v>
      </c>
      <c r="E54" s="34" t="s">
        <v>30</v>
      </c>
      <c r="F54" s="81" t="s">
        <v>29</v>
      </c>
      <c r="G54" s="68" t="s">
        <v>1003</v>
      </c>
      <c r="I54" s="82">
        <v>0.3659</v>
      </c>
      <c r="J54" s="34" t="s">
        <v>28</v>
      </c>
      <c r="K54" s="81" t="s">
        <v>29</v>
      </c>
      <c r="L54" s="35"/>
      <c r="M54" s="87">
        <v>20.353100000000001</v>
      </c>
      <c r="N54" s="34" t="s">
        <v>30</v>
      </c>
      <c r="O54" s="87" t="s">
        <v>976</v>
      </c>
      <c r="P54" s="10" t="s">
        <v>1171</v>
      </c>
      <c r="R54" s="81">
        <v>22.091100000000001</v>
      </c>
      <c r="S54" s="34" t="s">
        <v>27</v>
      </c>
      <c r="T54" s="81" t="s">
        <v>29</v>
      </c>
      <c r="U54" s="10" t="s">
        <v>1079</v>
      </c>
      <c r="W54" s="71">
        <v>227</v>
      </c>
      <c r="X54" s="36"/>
      <c r="Y54" s="10" t="s">
        <v>1182</v>
      </c>
      <c r="AA54" s="81">
        <v>10.5198</v>
      </c>
      <c r="AB54" s="34" t="s">
        <v>30</v>
      </c>
      <c r="AC54" s="10" t="s">
        <v>1055</v>
      </c>
      <c r="AE54" s="34" t="s">
        <v>32</v>
      </c>
      <c r="AF54" s="36"/>
      <c r="AG54" s="34" t="s">
        <v>32</v>
      </c>
      <c r="AH54" s="36"/>
      <c r="AI54" s="34" t="s">
        <v>32</v>
      </c>
      <c r="AJ54" s="36"/>
      <c r="AK54" s="10" t="s">
        <v>33</v>
      </c>
      <c r="AL54" s="38"/>
      <c r="AM54" s="34">
        <v>1.07565409123008</v>
      </c>
      <c r="AO54" s="87">
        <v>2.6166666666666667</v>
      </c>
      <c r="AP54" s="36"/>
      <c r="AQ54" s="81">
        <v>11.2</v>
      </c>
      <c r="AR54" s="36"/>
      <c r="AS54" s="34" t="s">
        <v>32</v>
      </c>
      <c r="AT54" s="36"/>
      <c r="AU54" s="34" t="s">
        <v>32</v>
      </c>
      <c r="AW54" s="87">
        <v>4.3478260869565215</v>
      </c>
      <c r="AX54" s="46"/>
      <c r="AY54" s="87">
        <v>95.652173913043484</v>
      </c>
      <c r="AZ54" s="36"/>
      <c r="BA54" s="83">
        <v>8500</v>
      </c>
    </row>
    <row r="55" spans="1:53" ht="15.75" customHeight="1" x14ac:dyDescent="0.2">
      <c r="A55" s="7" t="s">
        <v>543</v>
      </c>
      <c r="B55" s="7" t="s">
        <v>544</v>
      </c>
      <c r="D55" s="84">
        <v>7.0984999999999996</v>
      </c>
      <c r="E55" s="34" t="s">
        <v>27</v>
      </c>
      <c r="F55" s="84" t="s">
        <v>31</v>
      </c>
      <c r="G55" s="68" t="s">
        <v>1064</v>
      </c>
      <c r="I55" s="88">
        <v>0.95626999999999995</v>
      </c>
      <c r="J55" s="34" t="s">
        <v>30</v>
      </c>
      <c r="K55" s="87" t="s">
        <v>976</v>
      </c>
      <c r="L55" s="35"/>
      <c r="M55" s="81">
        <v>9.9305000000000003</v>
      </c>
      <c r="N55" s="34" t="s">
        <v>28</v>
      </c>
      <c r="O55" s="81" t="s">
        <v>29</v>
      </c>
      <c r="P55" s="10" t="s">
        <v>1014</v>
      </c>
      <c r="R55" s="81">
        <v>23.869900000000001</v>
      </c>
      <c r="S55" s="34" t="s">
        <v>28</v>
      </c>
      <c r="T55" s="81" t="s">
        <v>29</v>
      </c>
      <c r="U55" s="10" t="s">
        <v>1090</v>
      </c>
      <c r="W55" s="71">
        <v>78</v>
      </c>
      <c r="X55" s="36"/>
      <c r="Y55" s="10" t="s">
        <v>1134</v>
      </c>
      <c r="AA55" s="87">
        <v>14.2342</v>
      </c>
      <c r="AB55" s="34" t="s">
        <v>30</v>
      </c>
      <c r="AC55" s="10" t="s">
        <v>1138</v>
      </c>
      <c r="AE55" s="81">
        <v>80.8</v>
      </c>
      <c r="AF55" s="36"/>
      <c r="AG55" s="81">
        <v>77.3</v>
      </c>
      <c r="AH55" s="36"/>
      <c r="AI55" s="81">
        <v>70.599999999999994</v>
      </c>
      <c r="AJ55" s="36"/>
      <c r="AK55" s="10" t="s">
        <v>33</v>
      </c>
      <c r="AL55" s="38"/>
      <c r="AM55" s="34">
        <v>1.0299383318622599</v>
      </c>
      <c r="AO55" s="84">
        <v>1.8833333333333333</v>
      </c>
      <c r="AP55" s="36"/>
      <c r="AQ55" s="84">
        <v>10.283333333333333</v>
      </c>
      <c r="AR55" s="36"/>
      <c r="AS55" s="34" t="s">
        <v>32</v>
      </c>
      <c r="AT55" s="36"/>
      <c r="AU55" s="34" t="s">
        <v>32</v>
      </c>
      <c r="AW55" s="81">
        <v>6.5789473684210522</v>
      </c>
      <c r="AX55" s="46"/>
      <c r="AY55" s="81">
        <v>93.421052631578945</v>
      </c>
      <c r="AZ55" s="36"/>
      <c r="BA55" s="83">
        <v>8900</v>
      </c>
    </row>
    <row r="56" spans="1:53" x14ac:dyDescent="0.2">
      <c r="A56" s="7"/>
      <c r="B56" s="7"/>
      <c r="D56" s="64"/>
      <c r="E56" s="34"/>
      <c r="F56" s="65"/>
      <c r="G56" s="55"/>
      <c r="I56" s="51"/>
      <c r="J56" s="34"/>
      <c r="K56" s="56"/>
      <c r="L56" s="35"/>
      <c r="M56" s="64"/>
      <c r="N56" s="34"/>
      <c r="O56" s="34"/>
      <c r="P56" s="55"/>
      <c r="Q56" s="36"/>
      <c r="R56" s="64"/>
      <c r="S56" s="34"/>
      <c r="T56" s="34"/>
      <c r="U56" s="55"/>
      <c r="V56" s="36"/>
      <c r="W56" s="39"/>
      <c r="X56" s="36"/>
      <c r="Y56" s="10"/>
      <c r="Z56" s="36"/>
      <c r="AA56" s="34"/>
      <c r="AB56" s="34"/>
      <c r="AC56" s="55"/>
      <c r="AD56" s="36"/>
      <c r="AE56" s="34"/>
      <c r="AF56" s="36"/>
      <c r="AG56" s="34"/>
      <c r="AH56" s="36"/>
      <c r="AI56" s="34"/>
      <c r="AJ56" s="36"/>
      <c r="AK56" s="37"/>
      <c r="AL56" s="38"/>
      <c r="AM56" s="37"/>
      <c r="AO56" s="34"/>
      <c r="AP56" s="36"/>
      <c r="AQ56" s="34"/>
      <c r="AR56" s="36"/>
      <c r="AS56" s="34"/>
      <c r="AT56" s="36"/>
      <c r="AU56" s="34"/>
      <c r="AW56" s="37"/>
      <c r="AX56" s="46"/>
      <c r="AY56" s="37"/>
      <c r="AZ56" s="36"/>
      <c r="BA56" s="40"/>
    </row>
    <row r="57" spans="1:53" s="20" customFormat="1" ht="15.75" customHeight="1" x14ac:dyDescent="0.2">
      <c r="A57" s="57"/>
      <c r="B57" s="58" t="s">
        <v>941</v>
      </c>
      <c r="C57" s="15"/>
      <c r="D57" s="59"/>
      <c r="E57" s="59"/>
      <c r="F57" s="59"/>
      <c r="G57" s="59"/>
      <c r="H57" s="60"/>
      <c r="I57" s="59"/>
      <c r="J57" s="59"/>
      <c r="K57" s="59"/>
      <c r="L57" s="24"/>
      <c r="M57" s="59"/>
      <c r="N57" s="59"/>
      <c r="O57" s="59"/>
      <c r="P57" s="59"/>
      <c r="Q57" s="60"/>
      <c r="R57" s="59"/>
      <c r="S57" s="59"/>
      <c r="T57" s="61"/>
      <c r="U57" s="61"/>
      <c r="V57" s="62"/>
      <c r="W57" s="61"/>
      <c r="X57" s="15"/>
      <c r="Y57" s="61"/>
      <c r="Z57" s="15"/>
      <c r="AA57" s="61"/>
      <c r="AB57" s="59"/>
      <c r="AC57" s="61"/>
      <c r="AD57" s="15"/>
      <c r="AE57" s="61"/>
      <c r="AF57" s="15"/>
      <c r="AG57" s="63"/>
      <c r="AH57" s="15"/>
      <c r="AI57" s="63"/>
      <c r="AJ57" s="15"/>
      <c r="AK57" s="63"/>
      <c r="AM57" s="63"/>
      <c r="AO57" s="63"/>
      <c r="AQ57" s="63"/>
      <c r="AS57" s="63"/>
      <c r="AU57" s="63"/>
      <c r="AW57" s="63"/>
      <c r="AY57" s="63"/>
      <c r="BA57" s="63"/>
    </row>
    <row r="58" spans="1:53" ht="15.75" customHeight="1" x14ac:dyDescent="0.2">
      <c r="A58" s="7" t="s">
        <v>75</v>
      </c>
      <c r="B58" s="7" t="s">
        <v>76</v>
      </c>
      <c r="D58" s="84">
        <v>8.2665000000000006</v>
      </c>
      <c r="E58" s="34" t="s">
        <v>28</v>
      </c>
      <c r="F58" s="84" t="s">
        <v>31</v>
      </c>
      <c r="G58" s="68" t="s">
        <v>1076</v>
      </c>
      <c r="I58" s="82">
        <v>0.36470000000000002</v>
      </c>
      <c r="J58" s="34" t="s">
        <v>28</v>
      </c>
      <c r="K58" s="84" t="s">
        <v>31</v>
      </c>
      <c r="L58" s="35"/>
      <c r="M58" s="84">
        <v>4.3764000000000003</v>
      </c>
      <c r="N58" s="34" t="s">
        <v>27</v>
      </c>
      <c r="O58" s="84" t="s">
        <v>31</v>
      </c>
      <c r="P58" s="10" t="s">
        <v>1026</v>
      </c>
      <c r="R58" s="84">
        <v>16.107500000000002</v>
      </c>
      <c r="S58" s="34" t="s">
        <v>27</v>
      </c>
      <c r="T58" s="84" t="s">
        <v>31</v>
      </c>
      <c r="U58" s="10" t="s">
        <v>977</v>
      </c>
      <c r="W58" s="39">
        <v>11</v>
      </c>
      <c r="X58" s="36"/>
      <c r="Y58" s="10" t="s">
        <v>1110</v>
      </c>
      <c r="AA58" s="81">
        <v>9.3611000000000004</v>
      </c>
      <c r="AB58" s="34" t="s">
        <v>27</v>
      </c>
      <c r="AC58" s="10" t="s">
        <v>1185</v>
      </c>
      <c r="AE58" s="34" t="s">
        <v>32</v>
      </c>
      <c r="AF58" s="36"/>
      <c r="AG58" s="34" t="s">
        <v>32</v>
      </c>
      <c r="AH58" s="36"/>
      <c r="AI58" s="34" t="s">
        <v>32</v>
      </c>
      <c r="AJ58" s="36"/>
      <c r="AK58" s="10" t="s">
        <v>33</v>
      </c>
      <c r="AL58" s="38"/>
      <c r="AM58" s="34">
        <v>3.64871454045675</v>
      </c>
      <c r="AO58" s="81">
        <v>2.3166666666666669</v>
      </c>
      <c r="AP58" s="36"/>
      <c r="AQ58" s="81">
        <v>12.6</v>
      </c>
      <c r="AR58" s="36"/>
      <c r="AS58" s="81">
        <v>4.4833333333333334</v>
      </c>
      <c r="AT58" s="36"/>
      <c r="AU58" s="87">
        <v>20.233333333333334</v>
      </c>
      <c r="AW58" s="87">
        <v>0</v>
      </c>
      <c r="AX58" s="46"/>
      <c r="AY58" s="87">
        <v>100</v>
      </c>
      <c r="AZ58" s="36"/>
      <c r="BA58" s="86">
        <v>7700</v>
      </c>
    </row>
    <row r="59" spans="1:53" ht="15.75" customHeight="1" x14ac:dyDescent="0.2">
      <c r="A59" s="7" t="s">
        <v>118</v>
      </c>
      <c r="B59" s="7" t="s">
        <v>119</v>
      </c>
      <c r="D59" s="81">
        <v>10.174200000000001</v>
      </c>
      <c r="E59" s="34" t="s">
        <v>28</v>
      </c>
      <c r="F59" s="81" t="s">
        <v>29</v>
      </c>
      <c r="G59" s="68" t="s">
        <v>981</v>
      </c>
      <c r="I59" s="82">
        <v>0.42709999999999998</v>
      </c>
      <c r="J59" s="34" t="s">
        <v>27</v>
      </c>
      <c r="K59" s="84" t="s">
        <v>31</v>
      </c>
      <c r="L59" s="35"/>
      <c r="M59" s="81">
        <v>8.42</v>
      </c>
      <c r="N59" s="34" t="s">
        <v>28</v>
      </c>
      <c r="O59" s="81" t="s">
        <v>29</v>
      </c>
      <c r="P59" s="10" t="s">
        <v>1008</v>
      </c>
      <c r="R59" s="81">
        <v>24.543199999999999</v>
      </c>
      <c r="S59" s="34" t="s">
        <v>30</v>
      </c>
      <c r="T59" s="84" t="s">
        <v>31</v>
      </c>
      <c r="U59" s="10" t="s">
        <v>999</v>
      </c>
      <c r="W59" s="71">
        <v>160</v>
      </c>
      <c r="X59" s="36"/>
      <c r="Y59" s="10" t="s">
        <v>1128</v>
      </c>
      <c r="AA59" s="81">
        <v>9.0303000000000004</v>
      </c>
      <c r="AB59" s="34" t="s">
        <v>30</v>
      </c>
      <c r="AC59" s="10" t="s">
        <v>979</v>
      </c>
      <c r="AE59" s="34" t="s">
        <v>32</v>
      </c>
      <c r="AF59" s="36"/>
      <c r="AG59" s="34" t="s">
        <v>32</v>
      </c>
      <c r="AH59" s="36"/>
      <c r="AI59" s="34" t="s">
        <v>32</v>
      </c>
      <c r="AJ59" s="36"/>
      <c r="AK59" s="10" t="s">
        <v>33</v>
      </c>
      <c r="AL59" s="38"/>
      <c r="AM59" s="34">
        <v>2.8360233100588301</v>
      </c>
      <c r="AO59" s="81">
        <v>2.0833333333333335</v>
      </c>
      <c r="AP59" s="36"/>
      <c r="AQ59" s="81">
        <v>12.166666666666666</v>
      </c>
      <c r="AR59" s="36"/>
      <c r="AS59" s="84">
        <v>4.0166666666666666</v>
      </c>
      <c r="AT59" s="36"/>
      <c r="AU59" s="81">
        <v>16.05</v>
      </c>
      <c r="AW59" s="81">
        <v>8.3333333333333321</v>
      </c>
      <c r="AX59" s="46"/>
      <c r="AY59" s="81">
        <v>91.666666666666657</v>
      </c>
      <c r="AZ59" s="36"/>
      <c r="BA59" s="83">
        <v>8800</v>
      </c>
    </row>
    <row r="60" spans="1:53" ht="15.75" customHeight="1" x14ac:dyDescent="0.2">
      <c r="A60" s="7" t="s">
        <v>231</v>
      </c>
      <c r="B60" s="7" t="s">
        <v>232</v>
      </c>
      <c r="D60" s="81">
        <v>9.0008999999999997</v>
      </c>
      <c r="E60" s="34" t="s">
        <v>28</v>
      </c>
      <c r="F60" s="84" t="s">
        <v>31</v>
      </c>
      <c r="G60" s="68" t="s">
        <v>984</v>
      </c>
      <c r="I60" s="82">
        <v>0.43178</v>
      </c>
      <c r="J60" s="34" t="s">
        <v>27</v>
      </c>
      <c r="K60" s="84" t="s">
        <v>31</v>
      </c>
      <c r="L60" s="35"/>
      <c r="M60" s="84">
        <v>6.4103000000000003</v>
      </c>
      <c r="N60" s="34" t="s">
        <v>30</v>
      </c>
      <c r="O60" s="84" t="s">
        <v>31</v>
      </c>
      <c r="P60" s="10" t="s">
        <v>1166</v>
      </c>
      <c r="R60" s="84">
        <v>18.001899999999999</v>
      </c>
      <c r="S60" s="34" t="s">
        <v>27</v>
      </c>
      <c r="T60" s="81" t="s">
        <v>29</v>
      </c>
      <c r="U60" s="10" t="s">
        <v>999</v>
      </c>
      <c r="W60" s="39">
        <v>50</v>
      </c>
      <c r="X60" s="36"/>
      <c r="Y60" s="10" t="s">
        <v>996</v>
      </c>
      <c r="AA60" s="81">
        <v>9.6654999999999998</v>
      </c>
      <c r="AB60" s="34" t="s">
        <v>27</v>
      </c>
      <c r="AC60" s="10" t="s">
        <v>1060</v>
      </c>
      <c r="AE60" s="34" t="s">
        <v>32</v>
      </c>
      <c r="AF60" s="36"/>
      <c r="AG60" s="34" t="s">
        <v>32</v>
      </c>
      <c r="AH60" s="36"/>
      <c r="AI60" s="34" t="s">
        <v>32</v>
      </c>
      <c r="AJ60" s="36"/>
      <c r="AK60" s="10" t="s">
        <v>33</v>
      </c>
      <c r="AL60" s="38"/>
      <c r="AM60" s="34">
        <v>5.1791627017922899</v>
      </c>
      <c r="AO60" s="81">
        <v>2.5</v>
      </c>
      <c r="AP60" s="36"/>
      <c r="AQ60" s="87">
        <v>15.566666666666666</v>
      </c>
      <c r="AR60" s="36"/>
      <c r="AS60" s="81">
        <v>4.2833333333333332</v>
      </c>
      <c r="AT60" s="36"/>
      <c r="AU60" s="81">
        <v>19.350000000000001</v>
      </c>
      <c r="AW60" s="81">
        <v>5.4545454545454541</v>
      </c>
      <c r="AX60" s="46"/>
      <c r="AY60" s="81">
        <v>94.545454545454547</v>
      </c>
      <c r="AZ60" s="36"/>
      <c r="BA60" s="83">
        <v>9300</v>
      </c>
    </row>
    <row r="61" spans="1:53" ht="15.75" customHeight="1" x14ac:dyDescent="0.2">
      <c r="A61" s="7" t="s">
        <v>281</v>
      </c>
      <c r="B61" s="7" t="s">
        <v>282</v>
      </c>
      <c r="D61" s="84">
        <v>6.8133999999999997</v>
      </c>
      <c r="E61" s="34" t="s">
        <v>28</v>
      </c>
      <c r="F61" s="84" t="s">
        <v>31</v>
      </c>
      <c r="G61" s="68" t="s">
        <v>1009</v>
      </c>
      <c r="I61" s="85">
        <v>0.23952000000000001</v>
      </c>
      <c r="J61" s="34" t="s">
        <v>27</v>
      </c>
      <c r="K61" s="81" t="s">
        <v>29</v>
      </c>
      <c r="L61" s="35"/>
      <c r="M61" s="81">
        <v>8.2243999999999993</v>
      </c>
      <c r="N61" s="34" t="s">
        <v>28</v>
      </c>
      <c r="O61" s="81" t="s">
        <v>29</v>
      </c>
      <c r="P61" s="10" t="s">
        <v>1062</v>
      </c>
      <c r="R61" s="87">
        <v>39.847700000000003</v>
      </c>
      <c r="S61" s="34" t="s">
        <v>27</v>
      </c>
      <c r="T61" s="81" t="s">
        <v>29</v>
      </c>
      <c r="U61" s="10" t="s">
        <v>996</v>
      </c>
      <c r="W61" s="39">
        <v>30</v>
      </c>
      <c r="X61" s="36"/>
      <c r="Y61" s="10" t="s">
        <v>1104</v>
      </c>
      <c r="AA61" s="81">
        <v>10.410299999999999</v>
      </c>
      <c r="AB61" s="34" t="s">
        <v>27</v>
      </c>
      <c r="AC61" s="10" t="s">
        <v>1009</v>
      </c>
      <c r="AE61" s="81">
        <v>74.2</v>
      </c>
      <c r="AF61" s="36"/>
      <c r="AG61" s="87">
        <v>72.900000000000006</v>
      </c>
      <c r="AH61" s="36"/>
      <c r="AI61" s="81">
        <v>80.099999999999994</v>
      </c>
      <c r="AJ61" s="36"/>
      <c r="AK61" s="10" t="s">
        <v>33</v>
      </c>
      <c r="AL61" s="38"/>
      <c r="AM61" s="34">
        <v>1.1134223885119501</v>
      </c>
      <c r="AO61" s="81">
        <v>2.0833333333333335</v>
      </c>
      <c r="AP61" s="36"/>
      <c r="AQ61" s="84">
        <v>10.433333333333334</v>
      </c>
      <c r="AR61" s="36"/>
      <c r="AS61" s="84">
        <v>4.083333333333333</v>
      </c>
      <c r="AT61" s="36"/>
      <c r="AU61" s="84">
        <v>12.583333333333334</v>
      </c>
      <c r="AW61" s="81">
        <v>8.7719298245614024</v>
      </c>
      <c r="AX61" s="46"/>
      <c r="AY61" s="81">
        <v>91.228070175438589</v>
      </c>
      <c r="AZ61" s="36"/>
      <c r="BA61" s="86">
        <v>5900</v>
      </c>
    </row>
    <row r="62" spans="1:53" ht="15.75" customHeight="1" x14ac:dyDescent="0.2">
      <c r="A62" s="7" t="s">
        <v>313</v>
      </c>
      <c r="B62" s="7" t="s">
        <v>314</v>
      </c>
      <c r="D62" s="84">
        <v>7.4024999999999999</v>
      </c>
      <c r="E62" s="34" t="s">
        <v>28</v>
      </c>
      <c r="F62" s="84" t="s">
        <v>31</v>
      </c>
      <c r="G62" s="68" t="s">
        <v>1029</v>
      </c>
      <c r="I62" s="85">
        <v>0.28334999999999999</v>
      </c>
      <c r="J62" s="34" t="s">
        <v>27</v>
      </c>
      <c r="K62" s="84" t="s">
        <v>31</v>
      </c>
      <c r="L62" s="35"/>
      <c r="M62" s="81">
        <v>8.9018999999999995</v>
      </c>
      <c r="N62" s="34" t="s">
        <v>28</v>
      </c>
      <c r="O62" s="81" t="s">
        <v>29</v>
      </c>
      <c r="P62" s="10" t="s">
        <v>1106</v>
      </c>
      <c r="R62" s="87">
        <v>32.325499999999998</v>
      </c>
      <c r="S62" s="34" t="s">
        <v>28</v>
      </c>
      <c r="T62" s="87" t="s">
        <v>976</v>
      </c>
      <c r="U62" s="10" t="s">
        <v>148</v>
      </c>
      <c r="W62" s="39">
        <v>49</v>
      </c>
      <c r="X62" s="36"/>
      <c r="Y62" s="10" t="s">
        <v>1020</v>
      </c>
      <c r="AA62" s="81">
        <v>10.2125</v>
      </c>
      <c r="AB62" s="34" t="s">
        <v>28</v>
      </c>
      <c r="AC62" s="10" t="s">
        <v>1085</v>
      </c>
      <c r="AE62" s="34" t="s">
        <v>32</v>
      </c>
      <c r="AF62" s="36"/>
      <c r="AG62" s="34" t="s">
        <v>32</v>
      </c>
      <c r="AH62" s="36"/>
      <c r="AI62" s="34" t="s">
        <v>32</v>
      </c>
      <c r="AJ62" s="36"/>
      <c r="AK62" s="10" t="s">
        <v>33</v>
      </c>
      <c r="AL62" s="38"/>
      <c r="AM62" s="34">
        <v>1.45285039761418</v>
      </c>
      <c r="AO62" s="84">
        <v>1.8166666666666667</v>
      </c>
      <c r="AP62" s="36"/>
      <c r="AQ62" s="84">
        <v>10.566666666666666</v>
      </c>
      <c r="AR62" s="36"/>
      <c r="AS62" s="84">
        <v>3.9166666666666665</v>
      </c>
      <c r="AT62" s="36"/>
      <c r="AU62" s="84">
        <v>13.116666666666667</v>
      </c>
      <c r="AW62" s="81">
        <v>7.3170731707317067</v>
      </c>
      <c r="AX62" s="46"/>
      <c r="AY62" s="81">
        <v>92.682926829268297</v>
      </c>
      <c r="AZ62" s="36"/>
      <c r="BA62" s="83">
        <v>7900</v>
      </c>
    </row>
    <row r="63" spans="1:53" ht="15.75" customHeight="1" x14ac:dyDescent="0.2">
      <c r="A63" s="7" t="s">
        <v>317</v>
      </c>
      <c r="B63" s="7" t="s">
        <v>318</v>
      </c>
      <c r="D63" s="84">
        <v>8.4094999999999995</v>
      </c>
      <c r="E63" s="34" t="s">
        <v>28</v>
      </c>
      <c r="F63" s="84" t="s">
        <v>31</v>
      </c>
      <c r="G63" s="68" t="s">
        <v>984</v>
      </c>
      <c r="I63" s="82">
        <v>0.48838999999999999</v>
      </c>
      <c r="J63" s="34" t="s">
        <v>30</v>
      </c>
      <c r="K63" s="81" t="s">
        <v>29</v>
      </c>
      <c r="L63" s="35"/>
      <c r="M63" s="81">
        <v>9.7601999999999993</v>
      </c>
      <c r="N63" s="34" t="s">
        <v>28</v>
      </c>
      <c r="O63" s="81" t="s">
        <v>29</v>
      </c>
      <c r="P63" s="10" t="s">
        <v>987</v>
      </c>
      <c r="R63" s="87">
        <v>35.011400000000002</v>
      </c>
      <c r="S63" s="34" t="s">
        <v>30</v>
      </c>
      <c r="T63" s="81" t="s">
        <v>29</v>
      </c>
      <c r="U63" s="10" t="s">
        <v>1049</v>
      </c>
      <c r="W63" s="71">
        <v>140</v>
      </c>
      <c r="X63" s="36"/>
      <c r="Y63" s="10" t="s">
        <v>1015</v>
      </c>
      <c r="AA63" s="87">
        <v>12.5609</v>
      </c>
      <c r="AB63" s="34" t="s">
        <v>30</v>
      </c>
      <c r="AC63" s="10" t="s">
        <v>1050</v>
      </c>
      <c r="AE63" s="81">
        <v>76.2</v>
      </c>
      <c r="AF63" s="36"/>
      <c r="AG63" s="81">
        <v>78</v>
      </c>
      <c r="AH63" s="36"/>
      <c r="AI63" s="81">
        <v>78.599999999999994</v>
      </c>
      <c r="AJ63" s="36"/>
      <c r="AK63" s="10" t="s">
        <v>33</v>
      </c>
      <c r="AL63" s="38"/>
      <c r="AM63" s="34">
        <v>1.32760427401532</v>
      </c>
      <c r="AO63" s="84">
        <v>1.9666666666666666</v>
      </c>
      <c r="AP63" s="36"/>
      <c r="AQ63" s="84">
        <v>10.966666666666667</v>
      </c>
      <c r="AR63" s="36"/>
      <c r="AS63" s="84">
        <v>4.0999999999999996</v>
      </c>
      <c r="AT63" s="36"/>
      <c r="AU63" s="84">
        <v>12.15</v>
      </c>
      <c r="AW63" s="81">
        <v>5.4347826086956523</v>
      </c>
      <c r="AX63" s="46"/>
      <c r="AY63" s="81">
        <v>94.565217391304344</v>
      </c>
      <c r="AZ63" s="36"/>
      <c r="BA63" s="86">
        <v>7700</v>
      </c>
    </row>
    <row r="64" spans="1:53" ht="15.75" customHeight="1" x14ac:dyDescent="0.2">
      <c r="A64" s="7" t="s">
        <v>341</v>
      </c>
      <c r="B64" s="7" t="s">
        <v>342</v>
      </c>
      <c r="D64" s="81">
        <v>8.8533000000000008</v>
      </c>
      <c r="E64" s="34" t="s">
        <v>28</v>
      </c>
      <c r="F64" s="81" t="s">
        <v>29</v>
      </c>
      <c r="G64" s="68" t="s">
        <v>999</v>
      </c>
      <c r="I64" s="82">
        <v>0.49415999999999999</v>
      </c>
      <c r="J64" s="34" t="s">
        <v>30</v>
      </c>
      <c r="K64" s="81" t="s">
        <v>29</v>
      </c>
      <c r="L64" s="35"/>
      <c r="M64" s="87">
        <v>11.271000000000001</v>
      </c>
      <c r="N64" s="34" t="s">
        <v>28</v>
      </c>
      <c r="O64" s="81" t="s">
        <v>29</v>
      </c>
      <c r="P64" s="10" t="s">
        <v>992</v>
      </c>
      <c r="R64" s="87">
        <v>43.744799999999998</v>
      </c>
      <c r="S64" s="34" t="s">
        <v>30</v>
      </c>
      <c r="T64" s="81" t="s">
        <v>29</v>
      </c>
      <c r="U64" s="10" t="s">
        <v>988</v>
      </c>
      <c r="W64" s="71">
        <v>199</v>
      </c>
      <c r="X64" s="36"/>
      <c r="Y64" s="10" t="s">
        <v>990</v>
      </c>
      <c r="AA64" s="87">
        <v>12.416399999999999</v>
      </c>
      <c r="AB64" s="34" t="s">
        <v>28</v>
      </c>
      <c r="AC64" s="10" t="s">
        <v>1137</v>
      </c>
      <c r="AE64" s="34" t="s">
        <v>32</v>
      </c>
      <c r="AF64" s="36"/>
      <c r="AG64" s="34" t="s">
        <v>32</v>
      </c>
      <c r="AH64" s="36"/>
      <c r="AI64" s="34" t="s">
        <v>32</v>
      </c>
      <c r="AJ64" s="36"/>
      <c r="AK64" s="10" t="s">
        <v>33</v>
      </c>
      <c r="AL64" s="38"/>
      <c r="AM64" s="34">
        <v>1.8007399402347599</v>
      </c>
      <c r="AO64" s="81">
        <v>2.0833333333333335</v>
      </c>
      <c r="AP64" s="36"/>
      <c r="AQ64" s="84">
        <v>9.9</v>
      </c>
      <c r="AR64" s="36"/>
      <c r="AS64" s="84">
        <v>4.05</v>
      </c>
      <c r="AT64" s="36"/>
      <c r="AU64" s="84">
        <v>12.716666666666667</v>
      </c>
      <c r="AW64" s="81">
        <v>8.7719298245614024</v>
      </c>
      <c r="AX64" s="46"/>
      <c r="AY64" s="81">
        <v>91.228070175438589</v>
      </c>
      <c r="AZ64" s="36"/>
      <c r="BA64" s="83">
        <v>8500</v>
      </c>
    </row>
    <row r="65" spans="1:53" ht="15.75" customHeight="1" x14ac:dyDescent="0.2">
      <c r="A65" s="7" t="s">
        <v>461</v>
      </c>
      <c r="B65" s="7" t="s">
        <v>462</v>
      </c>
      <c r="D65" s="81">
        <v>10.4025</v>
      </c>
      <c r="E65" s="34" t="s">
        <v>28</v>
      </c>
      <c r="F65" s="87" t="s">
        <v>976</v>
      </c>
      <c r="G65" s="68" t="s">
        <v>1103</v>
      </c>
      <c r="I65" s="88">
        <v>0.70257000000000003</v>
      </c>
      <c r="J65" s="34" t="s">
        <v>30</v>
      </c>
      <c r="K65" s="87" t="s">
        <v>976</v>
      </c>
      <c r="L65" s="35"/>
      <c r="M65" s="84">
        <v>4.8726000000000003</v>
      </c>
      <c r="N65" s="34" t="s">
        <v>27</v>
      </c>
      <c r="O65" s="84" t="s">
        <v>31</v>
      </c>
      <c r="P65" s="10" t="s">
        <v>978</v>
      </c>
      <c r="R65" s="84">
        <v>18.833300000000001</v>
      </c>
      <c r="S65" s="34" t="s">
        <v>28</v>
      </c>
      <c r="T65" s="81" t="s">
        <v>29</v>
      </c>
      <c r="U65" s="10" t="s">
        <v>1043</v>
      </c>
      <c r="W65" s="39">
        <v>45</v>
      </c>
      <c r="X65" s="36"/>
      <c r="Y65" s="10" t="s">
        <v>968</v>
      </c>
      <c r="AA65" s="84">
        <v>6.6859000000000002</v>
      </c>
      <c r="AB65" s="34" t="s">
        <v>30</v>
      </c>
      <c r="AC65" s="10" t="s">
        <v>985</v>
      </c>
      <c r="AE65" s="34" t="s">
        <v>32</v>
      </c>
      <c r="AF65" s="36"/>
      <c r="AG65" s="34" t="s">
        <v>32</v>
      </c>
      <c r="AH65" s="36"/>
      <c r="AI65" s="34" t="s">
        <v>32</v>
      </c>
      <c r="AJ65" s="36"/>
      <c r="AK65" s="10" t="s">
        <v>33</v>
      </c>
      <c r="AL65" s="38"/>
      <c r="AM65" s="34">
        <v>2.4912231171068799</v>
      </c>
      <c r="AO65" s="81">
        <v>2.3333333333333335</v>
      </c>
      <c r="AP65" s="36"/>
      <c r="AQ65" s="81">
        <v>11.383333333333333</v>
      </c>
      <c r="AR65" s="36"/>
      <c r="AS65" s="81">
        <v>4.2</v>
      </c>
      <c r="AT65" s="36"/>
      <c r="AU65" s="81">
        <v>15.05</v>
      </c>
      <c r="AW65" s="81">
        <v>8.7719298245614024</v>
      </c>
      <c r="AX65" s="46"/>
      <c r="AY65" s="81">
        <v>91.228070175438589</v>
      </c>
      <c r="AZ65" s="36"/>
      <c r="BA65" s="89">
        <v>11600</v>
      </c>
    </row>
    <row r="66" spans="1:53" ht="15.75" customHeight="1" x14ac:dyDescent="0.2">
      <c r="A66" s="7" t="s">
        <v>517</v>
      </c>
      <c r="B66" s="7" t="s">
        <v>518</v>
      </c>
      <c r="D66" s="81">
        <v>9.1829000000000001</v>
      </c>
      <c r="E66" s="34" t="s">
        <v>27</v>
      </c>
      <c r="F66" s="84" t="s">
        <v>31</v>
      </c>
      <c r="G66" s="68" t="s">
        <v>984</v>
      </c>
      <c r="I66" s="88">
        <v>0.71323000000000003</v>
      </c>
      <c r="J66" s="34" t="s">
        <v>30</v>
      </c>
      <c r="K66" s="87" t="s">
        <v>976</v>
      </c>
      <c r="L66" s="35"/>
      <c r="M66" s="81">
        <v>8.3359000000000005</v>
      </c>
      <c r="N66" s="34" t="s">
        <v>28</v>
      </c>
      <c r="O66" s="87" t="s">
        <v>976</v>
      </c>
      <c r="P66" s="10" t="s">
        <v>985</v>
      </c>
      <c r="R66" s="84">
        <v>19.391100000000002</v>
      </c>
      <c r="S66" s="34" t="s">
        <v>28</v>
      </c>
      <c r="T66" s="81" t="s">
        <v>29</v>
      </c>
      <c r="U66" s="10" t="s">
        <v>980</v>
      </c>
      <c r="W66" s="71">
        <v>128</v>
      </c>
      <c r="X66" s="36"/>
      <c r="Y66" s="10" t="s">
        <v>1007</v>
      </c>
      <c r="AA66" s="84">
        <v>6.3747999999999996</v>
      </c>
      <c r="AB66" s="34" t="s">
        <v>27</v>
      </c>
      <c r="AC66" s="10" t="s">
        <v>1023</v>
      </c>
      <c r="AE66" s="34" t="s">
        <v>32</v>
      </c>
      <c r="AF66" s="36"/>
      <c r="AG66" s="34" t="s">
        <v>32</v>
      </c>
      <c r="AH66" s="36"/>
      <c r="AI66" s="34" t="s">
        <v>32</v>
      </c>
      <c r="AJ66" s="36"/>
      <c r="AK66" s="10" t="s">
        <v>33</v>
      </c>
      <c r="AL66" s="38"/>
      <c r="AM66" s="34">
        <v>1.961566664767</v>
      </c>
      <c r="AO66" s="81">
        <v>2.4333333333333331</v>
      </c>
      <c r="AP66" s="36"/>
      <c r="AQ66" s="81">
        <v>13.116666666666667</v>
      </c>
      <c r="AR66" s="36"/>
      <c r="AS66" s="84">
        <v>3.95</v>
      </c>
      <c r="AT66" s="36"/>
      <c r="AU66" s="81">
        <v>19.016666666666666</v>
      </c>
      <c r="AW66" s="81">
        <v>5.4347826086956523</v>
      </c>
      <c r="AX66" s="46"/>
      <c r="AY66" s="81">
        <v>94.565217391304344</v>
      </c>
      <c r="AZ66" s="36"/>
      <c r="BA66" s="86">
        <v>7700</v>
      </c>
    </row>
    <row r="67" spans="1:53" ht="15.75" customHeight="1" x14ac:dyDescent="0.2">
      <c r="A67" s="7" t="s">
        <v>521</v>
      </c>
      <c r="B67" s="7" t="s">
        <v>522</v>
      </c>
      <c r="D67" s="87">
        <v>12.0288</v>
      </c>
      <c r="E67" s="34" t="s">
        <v>28</v>
      </c>
      <c r="F67" s="81" t="s">
        <v>29</v>
      </c>
      <c r="G67" s="68" t="s">
        <v>1004</v>
      </c>
      <c r="I67" s="82">
        <v>0.60795999999999994</v>
      </c>
      <c r="J67" s="34" t="s">
        <v>27</v>
      </c>
      <c r="K67" s="84" t="s">
        <v>31</v>
      </c>
      <c r="L67" s="35"/>
      <c r="M67" s="81">
        <v>7.2954999999999997</v>
      </c>
      <c r="N67" s="34" t="s">
        <v>27</v>
      </c>
      <c r="O67" s="84" t="s">
        <v>31</v>
      </c>
      <c r="P67" s="10" t="s">
        <v>1055</v>
      </c>
      <c r="R67" s="84">
        <v>16.7622</v>
      </c>
      <c r="S67" s="34" t="s">
        <v>27</v>
      </c>
      <c r="T67" s="84" t="s">
        <v>31</v>
      </c>
      <c r="U67" s="10" t="s">
        <v>1081</v>
      </c>
      <c r="W67" s="71">
        <v>173</v>
      </c>
      <c r="X67" s="36"/>
      <c r="Y67" s="10" t="s">
        <v>1129</v>
      </c>
      <c r="AA67" s="84">
        <v>6.5575000000000001</v>
      </c>
      <c r="AB67" s="34" t="s">
        <v>27</v>
      </c>
      <c r="AC67" s="10" t="s">
        <v>1000</v>
      </c>
      <c r="AE67" s="34" t="s">
        <v>32</v>
      </c>
      <c r="AF67" s="36"/>
      <c r="AG67" s="34" t="s">
        <v>32</v>
      </c>
      <c r="AH67" s="36"/>
      <c r="AI67" s="34" t="s">
        <v>32</v>
      </c>
      <c r="AJ67" s="36"/>
      <c r="AK67" s="10" t="s">
        <v>33</v>
      </c>
      <c r="AL67" s="38"/>
      <c r="AM67" s="34">
        <v>2.6505417726651301</v>
      </c>
      <c r="AO67" s="81">
        <v>2.4333333333333331</v>
      </c>
      <c r="AP67" s="36"/>
      <c r="AQ67" s="81">
        <v>12.583333333333334</v>
      </c>
      <c r="AR67" s="36"/>
      <c r="AS67" s="84">
        <v>4.083333333333333</v>
      </c>
      <c r="AT67" s="36"/>
      <c r="AU67" s="81">
        <v>17.55</v>
      </c>
      <c r="AW67" s="81">
        <v>8.7719298245614024</v>
      </c>
      <c r="AX67" s="46"/>
      <c r="AY67" s="81">
        <v>91.228070175438589</v>
      </c>
      <c r="AZ67" s="36"/>
      <c r="BA67" s="89">
        <v>13800</v>
      </c>
    </row>
    <row r="68" spans="1:53" ht="15.75" customHeight="1" x14ac:dyDescent="0.2">
      <c r="A68" s="7" t="s">
        <v>561</v>
      </c>
      <c r="B68" s="7" t="s">
        <v>562</v>
      </c>
      <c r="D68" s="81">
        <v>10.5358</v>
      </c>
      <c r="E68" s="34" t="s">
        <v>28</v>
      </c>
      <c r="F68" s="81" t="s">
        <v>29</v>
      </c>
      <c r="G68" s="68" t="s">
        <v>999</v>
      </c>
      <c r="I68" s="88">
        <v>1.2606900000000001</v>
      </c>
      <c r="J68" s="34" t="s">
        <v>30</v>
      </c>
      <c r="K68" s="87" t="s">
        <v>976</v>
      </c>
      <c r="L68" s="35"/>
      <c r="M68" s="81">
        <v>6.9337999999999997</v>
      </c>
      <c r="N68" s="34" t="s">
        <v>27</v>
      </c>
      <c r="O68" s="87" t="s">
        <v>976</v>
      </c>
      <c r="P68" s="10" t="s">
        <v>1172</v>
      </c>
      <c r="R68" s="84">
        <v>9.9054000000000002</v>
      </c>
      <c r="S68" s="34" t="s">
        <v>27</v>
      </c>
      <c r="T68" s="84" t="s">
        <v>31</v>
      </c>
      <c r="U68" s="10" t="s">
        <v>1097</v>
      </c>
      <c r="W68" s="39">
        <v>77</v>
      </c>
      <c r="X68" s="36"/>
      <c r="Y68" s="10" t="s">
        <v>1132</v>
      </c>
      <c r="AA68" s="84">
        <v>5.1333000000000002</v>
      </c>
      <c r="AB68" s="34" t="s">
        <v>27</v>
      </c>
      <c r="AC68" s="10" t="s">
        <v>1032</v>
      </c>
      <c r="AE68" s="34" t="s">
        <v>32</v>
      </c>
      <c r="AF68" s="36"/>
      <c r="AG68" s="34" t="s">
        <v>32</v>
      </c>
      <c r="AH68" s="36"/>
      <c r="AI68" s="34" t="s">
        <v>32</v>
      </c>
      <c r="AJ68" s="36"/>
      <c r="AK68" s="10" t="s">
        <v>33</v>
      </c>
      <c r="AL68" s="38"/>
      <c r="AM68" s="34">
        <v>11.925073928881501</v>
      </c>
      <c r="AO68" s="84">
        <v>1.9666666666666666</v>
      </c>
      <c r="AP68" s="36"/>
      <c r="AQ68" s="87">
        <v>16.466666666666665</v>
      </c>
      <c r="AR68" s="36"/>
      <c r="AS68" s="87">
        <v>5.4</v>
      </c>
      <c r="AT68" s="36"/>
      <c r="AU68" s="87">
        <v>28.15</v>
      </c>
      <c r="AW68" s="87">
        <v>0</v>
      </c>
      <c r="AX68" s="46"/>
      <c r="AY68" s="87">
        <v>100</v>
      </c>
      <c r="AZ68" s="36"/>
      <c r="BA68" s="89">
        <v>12700</v>
      </c>
    </row>
    <row r="69" spans="1:53" ht="15.75" customHeight="1" x14ac:dyDescent="0.2">
      <c r="A69" s="7" t="s">
        <v>577</v>
      </c>
      <c r="B69" s="7" t="s">
        <v>578</v>
      </c>
      <c r="D69" s="81">
        <v>9.9720999999999993</v>
      </c>
      <c r="E69" s="34" t="s">
        <v>28</v>
      </c>
      <c r="F69" s="84" t="s">
        <v>31</v>
      </c>
      <c r="G69" s="68" t="s">
        <v>1018</v>
      </c>
      <c r="I69" s="85">
        <v>0.26166</v>
      </c>
      <c r="J69" s="34" t="s">
        <v>27</v>
      </c>
      <c r="K69" s="84" t="s">
        <v>31</v>
      </c>
      <c r="L69" s="35"/>
      <c r="M69" s="81">
        <v>8.6347000000000005</v>
      </c>
      <c r="N69" s="34" t="s">
        <v>30</v>
      </c>
      <c r="O69" s="87" t="s">
        <v>976</v>
      </c>
      <c r="P69" s="10" t="s">
        <v>1146</v>
      </c>
      <c r="R69" s="84">
        <v>14.5075</v>
      </c>
      <c r="S69" s="34" t="s">
        <v>28</v>
      </c>
      <c r="T69" s="84" t="s">
        <v>31</v>
      </c>
      <c r="U69" s="10" t="s">
        <v>1027</v>
      </c>
      <c r="W69" s="71">
        <v>83</v>
      </c>
      <c r="X69" s="36"/>
      <c r="Y69" s="10" t="s">
        <v>1033</v>
      </c>
      <c r="AA69" s="84">
        <v>6.3963000000000001</v>
      </c>
      <c r="AB69" s="34" t="s">
        <v>28</v>
      </c>
      <c r="AC69" s="10" t="s">
        <v>1040</v>
      </c>
      <c r="AE69" s="34" t="s">
        <v>32</v>
      </c>
      <c r="AF69" s="36"/>
      <c r="AG69" s="34" t="s">
        <v>32</v>
      </c>
      <c r="AH69" s="36"/>
      <c r="AI69" s="34" t="s">
        <v>32</v>
      </c>
      <c r="AJ69" s="36"/>
      <c r="AK69" s="10" t="s">
        <v>33</v>
      </c>
      <c r="AL69" s="38"/>
      <c r="AM69" s="34">
        <v>2.2963150440386801</v>
      </c>
      <c r="AO69" s="84">
        <v>1.8</v>
      </c>
      <c r="AP69" s="36"/>
      <c r="AQ69" s="81">
        <v>11.983333333333333</v>
      </c>
      <c r="AR69" s="36"/>
      <c r="AS69" s="81">
        <v>4.25</v>
      </c>
      <c r="AT69" s="36"/>
      <c r="AU69" s="84">
        <v>14.616666666666667</v>
      </c>
      <c r="AW69" s="81">
        <v>8.7719298245614024</v>
      </c>
      <c r="AX69" s="46"/>
      <c r="AY69" s="81">
        <v>91.228070175438589</v>
      </c>
      <c r="AZ69" s="36"/>
      <c r="BA69" s="86">
        <v>7200</v>
      </c>
    </row>
    <row r="70" spans="1:53" ht="15.75" customHeight="1" x14ac:dyDescent="0.2">
      <c r="A70" s="7" t="s">
        <v>591</v>
      </c>
      <c r="B70" s="7" t="s">
        <v>592</v>
      </c>
      <c r="D70" s="84">
        <v>8.7065000000000001</v>
      </c>
      <c r="E70" s="34" t="s">
        <v>28</v>
      </c>
      <c r="F70" s="84" t="s">
        <v>31</v>
      </c>
      <c r="G70" s="68" t="s">
        <v>1025</v>
      </c>
      <c r="I70" s="82">
        <v>0.43846000000000002</v>
      </c>
      <c r="J70" s="34" t="s">
        <v>27</v>
      </c>
      <c r="K70" s="84" t="s">
        <v>31</v>
      </c>
      <c r="L70" s="35"/>
      <c r="M70" s="81">
        <v>7.7043999999999997</v>
      </c>
      <c r="N70" s="34" t="s">
        <v>30</v>
      </c>
      <c r="O70" s="81" t="s">
        <v>29</v>
      </c>
      <c r="P70" s="10" t="s">
        <v>1050</v>
      </c>
      <c r="R70" s="81">
        <v>20.9834</v>
      </c>
      <c r="S70" s="34" t="s">
        <v>28</v>
      </c>
      <c r="T70" s="81" t="s">
        <v>29</v>
      </c>
      <c r="U70" s="10" t="s">
        <v>1098</v>
      </c>
      <c r="W70" s="39">
        <v>80</v>
      </c>
      <c r="X70" s="36"/>
      <c r="Y70" s="10" t="s">
        <v>1095</v>
      </c>
      <c r="AA70" s="81">
        <v>10.335800000000001</v>
      </c>
      <c r="AB70" s="34" t="s">
        <v>30</v>
      </c>
      <c r="AC70" s="10" t="s">
        <v>1052</v>
      </c>
      <c r="AE70" s="34" t="s">
        <v>32</v>
      </c>
      <c r="AF70" s="36"/>
      <c r="AG70" s="34" t="s">
        <v>32</v>
      </c>
      <c r="AH70" s="36"/>
      <c r="AI70" s="34" t="s">
        <v>32</v>
      </c>
      <c r="AJ70" s="36"/>
      <c r="AK70" s="10" t="s">
        <v>33</v>
      </c>
      <c r="AL70" s="38"/>
      <c r="AM70" s="34">
        <v>2.6322033916331602</v>
      </c>
      <c r="AO70" s="81">
        <v>2.2999999999999998</v>
      </c>
      <c r="AP70" s="36"/>
      <c r="AQ70" s="81">
        <v>13.983333333333333</v>
      </c>
      <c r="AR70" s="36"/>
      <c r="AS70" s="81">
        <v>4.166666666666667</v>
      </c>
      <c r="AT70" s="36"/>
      <c r="AU70" s="84">
        <v>13.383333333333333</v>
      </c>
      <c r="AW70" s="87">
        <v>0</v>
      </c>
      <c r="AX70" s="46"/>
      <c r="AY70" s="87">
        <v>100</v>
      </c>
      <c r="AZ70" s="36"/>
      <c r="BA70" s="89">
        <v>14700</v>
      </c>
    </row>
    <row r="71" spans="1:53" x14ac:dyDescent="0.2">
      <c r="A71" s="7"/>
      <c r="B71" s="7"/>
      <c r="D71" s="64"/>
      <c r="E71" s="34"/>
      <c r="F71" s="65"/>
      <c r="G71" s="55"/>
      <c r="I71" s="51"/>
      <c r="J71" s="34"/>
      <c r="K71" s="56"/>
      <c r="L71" s="35"/>
      <c r="M71" s="64"/>
      <c r="N71" s="34"/>
      <c r="O71" s="34"/>
      <c r="P71" s="55"/>
      <c r="Q71" s="36"/>
      <c r="R71" s="64"/>
      <c r="S71" s="34"/>
      <c r="T71" s="34"/>
      <c r="U71" s="55"/>
      <c r="V71" s="36"/>
      <c r="W71" s="39"/>
      <c r="X71" s="36"/>
      <c r="Y71" s="10"/>
      <c r="Z71" s="36"/>
      <c r="AA71" s="34"/>
      <c r="AB71" s="34"/>
      <c r="AC71" s="55"/>
      <c r="AD71" s="36"/>
      <c r="AE71" s="34"/>
      <c r="AF71" s="36"/>
      <c r="AG71" s="34"/>
      <c r="AH71" s="36"/>
      <c r="AI71" s="34"/>
      <c r="AJ71" s="36"/>
      <c r="AK71" s="37"/>
      <c r="AL71" s="38"/>
      <c r="AM71" s="37"/>
      <c r="AO71" s="34"/>
      <c r="AP71" s="36"/>
      <c r="AQ71" s="34"/>
      <c r="AR71" s="36"/>
      <c r="AS71" s="34"/>
      <c r="AT71" s="36"/>
      <c r="AU71" s="34"/>
      <c r="AW71" s="37"/>
      <c r="AX71" s="46"/>
      <c r="AY71" s="37"/>
      <c r="AZ71" s="36"/>
      <c r="BA71" s="40"/>
    </row>
    <row r="72" spans="1:53" s="20" customFormat="1" ht="15.75" customHeight="1" x14ac:dyDescent="0.2">
      <c r="A72" s="57"/>
      <c r="B72" s="58" t="s">
        <v>942</v>
      </c>
      <c r="C72" s="15"/>
      <c r="D72" s="59"/>
      <c r="E72" s="59"/>
      <c r="F72" s="59"/>
      <c r="G72" s="59"/>
      <c r="H72" s="60"/>
      <c r="I72" s="59"/>
      <c r="J72" s="59"/>
      <c r="K72" s="59"/>
      <c r="L72" s="24"/>
      <c r="M72" s="59"/>
      <c r="N72" s="59"/>
      <c r="O72" s="59"/>
      <c r="P72" s="59"/>
      <c r="Q72" s="60"/>
      <c r="R72" s="59"/>
      <c r="S72" s="59"/>
      <c r="T72" s="61"/>
      <c r="U72" s="61"/>
      <c r="V72" s="62"/>
      <c r="W72" s="61"/>
      <c r="X72" s="15"/>
      <c r="Y72" s="61"/>
      <c r="Z72" s="15"/>
      <c r="AA72" s="61"/>
      <c r="AB72" s="59"/>
      <c r="AC72" s="61"/>
      <c r="AD72" s="15"/>
      <c r="AE72" s="61"/>
      <c r="AF72" s="15"/>
      <c r="AG72" s="63"/>
      <c r="AH72" s="15"/>
      <c r="AI72" s="63"/>
      <c r="AJ72" s="15"/>
      <c r="AK72" s="63"/>
      <c r="AM72" s="63"/>
      <c r="AO72" s="63"/>
      <c r="AQ72" s="63"/>
      <c r="AS72" s="63"/>
      <c r="AU72" s="63"/>
      <c r="AW72" s="63"/>
      <c r="AY72" s="63"/>
      <c r="BA72" s="63"/>
    </row>
    <row r="73" spans="1:53" ht="15.75" customHeight="1" x14ac:dyDescent="0.2">
      <c r="A73" s="7" t="s">
        <v>38</v>
      </c>
      <c r="B73" s="7" t="s">
        <v>39</v>
      </c>
      <c r="D73" s="81">
        <v>9.7866999999999997</v>
      </c>
      <c r="E73" s="34" t="s">
        <v>28</v>
      </c>
      <c r="F73" s="81" t="s">
        <v>29</v>
      </c>
      <c r="G73" s="68" t="s">
        <v>1009</v>
      </c>
      <c r="I73" s="85">
        <v>0.34083000000000002</v>
      </c>
      <c r="J73" s="34" t="s">
        <v>27</v>
      </c>
      <c r="K73" s="84" t="s">
        <v>31</v>
      </c>
      <c r="L73" s="35"/>
      <c r="M73" s="84">
        <v>6.3296999999999999</v>
      </c>
      <c r="N73" s="34" t="s">
        <v>27</v>
      </c>
      <c r="O73" s="84" t="s">
        <v>31</v>
      </c>
      <c r="P73" s="10" t="s">
        <v>1161</v>
      </c>
      <c r="R73" s="84">
        <v>14.0715</v>
      </c>
      <c r="S73" s="34" t="s">
        <v>27</v>
      </c>
      <c r="T73" s="84" t="s">
        <v>31</v>
      </c>
      <c r="U73" s="10" t="s">
        <v>1174</v>
      </c>
      <c r="W73" s="71">
        <v>41</v>
      </c>
      <c r="X73" s="36"/>
      <c r="Y73" s="10" t="s">
        <v>1132</v>
      </c>
      <c r="AA73" s="84">
        <v>7.2065000000000001</v>
      </c>
      <c r="AB73" s="34" t="s">
        <v>27</v>
      </c>
      <c r="AC73" s="10" t="s">
        <v>1036</v>
      </c>
      <c r="AE73" s="34" t="s">
        <v>32</v>
      </c>
      <c r="AF73" s="36"/>
      <c r="AG73" s="34" t="s">
        <v>32</v>
      </c>
      <c r="AH73" s="36"/>
      <c r="AI73" s="34" t="s">
        <v>32</v>
      </c>
      <c r="AJ73" s="36"/>
      <c r="AK73" s="10" t="s">
        <v>33</v>
      </c>
      <c r="AL73" s="38"/>
      <c r="AM73" s="34">
        <v>2.6298996868351399</v>
      </c>
      <c r="AO73" s="84">
        <v>1.7833333333333334</v>
      </c>
      <c r="AP73" s="36"/>
      <c r="AQ73" s="81">
        <v>11.383333333333333</v>
      </c>
      <c r="AR73" s="36"/>
      <c r="AS73" s="81">
        <v>4.1833333333333336</v>
      </c>
      <c r="AT73" s="36"/>
      <c r="AU73" s="87">
        <v>22.85</v>
      </c>
      <c r="AW73" s="81">
        <v>9.5238095238095237</v>
      </c>
      <c r="AX73" s="46"/>
      <c r="AY73" s="81">
        <v>90.476190476190482</v>
      </c>
      <c r="AZ73" s="36"/>
      <c r="BA73" s="83">
        <v>10300</v>
      </c>
    </row>
    <row r="74" spans="1:53" ht="15.75" customHeight="1" x14ac:dyDescent="0.2">
      <c r="A74" s="7" t="s">
        <v>96</v>
      </c>
      <c r="B74" s="7" t="s">
        <v>97</v>
      </c>
      <c r="D74" s="81">
        <v>10.6206</v>
      </c>
      <c r="E74" s="34" t="s">
        <v>28</v>
      </c>
      <c r="F74" s="81" t="s">
        <v>29</v>
      </c>
      <c r="G74" s="68" t="s">
        <v>984</v>
      </c>
      <c r="I74" s="88">
        <v>0.63573999999999997</v>
      </c>
      <c r="J74" s="34" t="s">
        <v>30</v>
      </c>
      <c r="K74" s="87" t="s">
        <v>976</v>
      </c>
      <c r="L74" s="35"/>
      <c r="M74" s="87">
        <v>12.770899999999999</v>
      </c>
      <c r="N74" s="34" t="s">
        <v>30</v>
      </c>
      <c r="O74" s="87" t="s">
        <v>976</v>
      </c>
      <c r="P74" s="10" t="s">
        <v>1115</v>
      </c>
      <c r="R74" s="81">
        <v>28.8888</v>
      </c>
      <c r="S74" s="34" t="s">
        <v>28</v>
      </c>
      <c r="T74" s="87" t="s">
        <v>976</v>
      </c>
      <c r="U74" s="10" t="s">
        <v>1075</v>
      </c>
      <c r="W74" s="39">
        <v>259</v>
      </c>
      <c r="X74" s="36"/>
      <c r="Y74" s="10" t="s">
        <v>1028</v>
      </c>
      <c r="AA74" s="81">
        <v>9.4802</v>
      </c>
      <c r="AB74" s="34" t="s">
        <v>27</v>
      </c>
      <c r="AC74" s="10" t="s">
        <v>983</v>
      </c>
      <c r="AE74" s="81">
        <v>80.2</v>
      </c>
      <c r="AF74" s="36"/>
      <c r="AG74" s="81">
        <v>82.5</v>
      </c>
      <c r="AH74" s="36"/>
      <c r="AI74" s="81">
        <v>79.3</v>
      </c>
      <c r="AJ74" s="36"/>
      <c r="AK74" s="10" t="s">
        <v>33</v>
      </c>
      <c r="AL74" s="38"/>
      <c r="AM74" s="34">
        <v>1.6451971667563201</v>
      </c>
      <c r="AO74" s="84">
        <v>1.6166666666666667</v>
      </c>
      <c r="AP74" s="36"/>
      <c r="AQ74" s="84">
        <v>10.25</v>
      </c>
      <c r="AR74" s="36"/>
      <c r="AS74" s="81">
        <v>4.1833333333333336</v>
      </c>
      <c r="AT74" s="36"/>
      <c r="AU74" s="81">
        <v>15.666666666666666</v>
      </c>
      <c r="AW74" s="81">
        <v>6.666666666666667</v>
      </c>
      <c r="AX74" s="46"/>
      <c r="AY74" s="81">
        <v>93.333333333333329</v>
      </c>
      <c r="AZ74" s="36"/>
      <c r="BA74" s="89">
        <v>10900</v>
      </c>
    </row>
    <row r="75" spans="1:53" ht="15.75" customHeight="1" x14ac:dyDescent="0.2">
      <c r="A75" s="7" t="s">
        <v>128</v>
      </c>
      <c r="B75" s="7" t="s">
        <v>129</v>
      </c>
      <c r="D75" s="81">
        <v>8.9655000000000005</v>
      </c>
      <c r="E75" s="34" t="s">
        <v>28</v>
      </c>
      <c r="F75" s="81" t="s">
        <v>29</v>
      </c>
      <c r="G75" s="68" t="s">
        <v>986</v>
      </c>
      <c r="I75" s="82">
        <v>0.62026000000000003</v>
      </c>
      <c r="J75" s="34" t="s">
        <v>27</v>
      </c>
      <c r="K75" s="87" t="s">
        <v>976</v>
      </c>
      <c r="L75" s="35"/>
      <c r="M75" s="81">
        <v>9.5406999999999993</v>
      </c>
      <c r="N75" s="34" t="s">
        <v>28</v>
      </c>
      <c r="O75" s="81" t="s">
        <v>29</v>
      </c>
      <c r="P75" s="10" t="s">
        <v>1118</v>
      </c>
      <c r="R75" s="81">
        <v>24.223800000000001</v>
      </c>
      <c r="S75" s="34" t="s">
        <v>27</v>
      </c>
      <c r="T75" s="84" t="s">
        <v>31</v>
      </c>
      <c r="U75" s="10" t="s">
        <v>984</v>
      </c>
      <c r="W75" s="71">
        <v>153</v>
      </c>
      <c r="X75" s="36"/>
      <c r="Y75" s="10" t="s">
        <v>1025</v>
      </c>
      <c r="AA75" s="81">
        <v>8.9656000000000002</v>
      </c>
      <c r="AB75" s="34" t="s">
        <v>28</v>
      </c>
      <c r="AC75" s="10" t="s">
        <v>1059</v>
      </c>
      <c r="AE75" s="34" t="s">
        <v>32</v>
      </c>
      <c r="AF75" s="36"/>
      <c r="AG75" s="34" t="s">
        <v>32</v>
      </c>
      <c r="AH75" s="36"/>
      <c r="AI75" s="34" t="s">
        <v>32</v>
      </c>
      <c r="AJ75" s="36"/>
      <c r="AK75" s="10" t="s">
        <v>33</v>
      </c>
      <c r="AL75" s="38"/>
      <c r="AM75" s="34">
        <v>1.6016104857681699</v>
      </c>
      <c r="AO75" s="84">
        <v>1.5333333333333334</v>
      </c>
      <c r="AP75" s="36"/>
      <c r="AQ75" s="84">
        <v>9.5</v>
      </c>
      <c r="AR75" s="36"/>
      <c r="AS75" s="81">
        <v>4.2666666666666666</v>
      </c>
      <c r="AT75" s="36"/>
      <c r="AU75" s="81">
        <v>18.7</v>
      </c>
      <c r="AW75" s="81">
        <v>7.333333333333333</v>
      </c>
      <c r="AX75" s="46"/>
      <c r="AY75" s="81">
        <v>92.666666666666657</v>
      </c>
      <c r="AZ75" s="36"/>
      <c r="BA75" s="89">
        <v>10800</v>
      </c>
    </row>
    <row r="76" spans="1:53" ht="15.75" customHeight="1" x14ac:dyDescent="0.2">
      <c r="A76" s="7" t="s">
        <v>132</v>
      </c>
      <c r="B76" s="7" t="s">
        <v>133</v>
      </c>
      <c r="D76" s="81">
        <v>8.8740000000000006</v>
      </c>
      <c r="E76" s="34" t="s">
        <v>28</v>
      </c>
      <c r="F76" s="81" t="s">
        <v>29</v>
      </c>
      <c r="G76" s="68" t="s">
        <v>1022</v>
      </c>
      <c r="I76" s="82">
        <v>0.48912</v>
      </c>
      <c r="J76" s="34" t="s">
        <v>27</v>
      </c>
      <c r="K76" s="81" t="s">
        <v>29</v>
      </c>
      <c r="L76" s="35"/>
      <c r="M76" s="81">
        <v>6.8127000000000004</v>
      </c>
      <c r="N76" s="34" t="s">
        <v>27</v>
      </c>
      <c r="O76" s="84" t="s">
        <v>31</v>
      </c>
      <c r="P76" s="10" t="s">
        <v>989</v>
      </c>
      <c r="R76" s="84">
        <v>17.049199999999999</v>
      </c>
      <c r="S76" s="34" t="s">
        <v>30</v>
      </c>
      <c r="T76" s="84" t="s">
        <v>31</v>
      </c>
      <c r="U76" s="10" t="s">
        <v>980</v>
      </c>
      <c r="W76" s="71">
        <v>59</v>
      </c>
      <c r="X76" s="36"/>
      <c r="Y76" s="10" t="s">
        <v>1018</v>
      </c>
      <c r="AA76" s="81">
        <v>9.9573999999999998</v>
      </c>
      <c r="AB76" s="34" t="s">
        <v>30</v>
      </c>
      <c r="AC76" s="10" t="s">
        <v>1189</v>
      </c>
      <c r="AE76" s="34" t="s">
        <v>32</v>
      </c>
      <c r="AF76" s="36"/>
      <c r="AG76" s="34" t="s">
        <v>32</v>
      </c>
      <c r="AH76" s="36"/>
      <c r="AI76" s="34" t="s">
        <v>32</v>
      </c>
      <c r="AJ76" s="36"/>
      <c r="AK76" s="10" t="s">
        <v>33</v>
      </c>
      <c r="AL76" s="38"/>
      <c r="AM76" s="34">
        <v>1.81485639329878</v>
      </c>
      <c r="AO76" s="84">
        <v>1.4833333333333334</v>
      </c>
      <c r="AP76" s="36"/>
      <c r="AQ76" s="84">
        <v>9.2166666666666668</v>
      </c>
      <c r="AR76" s="36"/>
      <c r="AS76" s="81">
        <v>4.2166666666666668</v>
      </c>
      <c r="AT76" s="36"/>
      <c r="AU76" s="81">
        <v>19.45</v>
      </c>
      <c r="AW76" s="81">
        <v>7.333333333333333</v>
      </c>
      <c r="AX76" s="46"/>
      <c r="AY76" s="81">
        <v>92.666666666666657</v>
      </c>
      <c r="AZ76" s="36"/>
      <c r="BA76" s="89">
        <v>10900</v>
      </c>
    </row>
    <row r="77" spans="1:53" ht="15.75" customHeight="1" x14ac:dyDescent="0.2">
      <c r="A77" s="7" t="s">
        <v>151</v>
      </c>
      <c r="B77" s="7" t="s">
        <v>152</v>
      </c>
      <c r="D77" s="84">
        <v>7.4751000000000003</v>
      </c>
      <c r="E77" s="34" t="s">
        <v>28</v>
      </c>
      <c r="F77" s="81" t="s">
        <v>29</v>
      </c>
      <c r="G77" s="68" t="s">
        <v>1076</v>
      </c>
      <c r="I77" s="85">
        <v>0.18168999999999999</v>
      </c>
      <c r="J77" s="34" t="s">
        <v>27</v>
      </c>
      <c r="K77" s="84" t="s">
        <v>31</v>
      </c>
      <c r="L77" s="35"/>
      <c r="M77" s="84">
        <v>4.9055</v>
      </c>
      <c r="N77" s="34" t="s">
        <v>27</v>
      </c>
      <c r="O77" s="81" t="s">
        <v>29</v>
      </c>
      <c r="P77" s="10" t="s">
        <v>1114</v>
      </c>
      <c r="R77" s="84">
        <v>10.2523</v>
      </c>
      <c r="S77" s="34" t="s">
        <v>28</v>
      </c>
      <c r="T77" s="84" t="s">
        <v>31</v>
      </c>
      <c r="U77" s="10" t="s">
        <v>1092</v>
      </c>
      <c r="W77" s="39">
        <v>5</v>
      </c>
      <c r="X77" s="36"/>
      <c r="Y77" s="10" t="s">
        <v>1104</v>
      </c>
      <c r="AA77" s="84">
        <v>5.2431000000000001</v>
      </c>
      <c r="AB77" s="34" t="s">
        <v>30</v>
      </c>
      <c r="AC77" s="10" t="s">
        <v>1036</v>
      </c>
      <c r="AE77" s="34" t="s">
        <v>32</v>
      </c>
      <c r="AF77" s="36"/>
      <c r="AG77" s="34" t="s">
        <v>32</v>
      </c>
      <c r="AH77" s="36"/>
      <c r="AI77" s="34" t="s">
        <v>32</v>
      </c>
      <c r="AJ77" s="36"/>
      <c r="AK77" s="10" t="s">
        <v>42</v>
      </c>
      <c r="AL77" s="38"/>
      <c r="AM77" s="34">
        <v>0.93005424222977995</v>
      </c>
      <c r="AO77" s="84">
        <v>1.5666666666666667</v>
      </c>
      <c r="AP77" s="36"/>
      <c r="AQ77" s="84">
        <v>9.6999999999999993</v>
      </c>
      <c r="AR77" s="36"/>
      <c r="AS77" s="84">
        <v>4.0333333333333332</v>
      </c>
      <c r="AT77" s="36"/>
      <c r="AU77" s="81">
        <v>16.600000000000001</v>
      </c>
      <c r="AW77" s="84">
        <v>14.285714285714285</v>
      </c>
      <c r="AX77" s="46"/>
      <c r="AY77" s="84">
        <v>85.714285714285708</v>
      </c>
      <c r="AZ77" s="36"/>
      <c r="BA77" s="83">
        <v>7900</v>
      </c>
    </row>
    <row r="78" spans="1:53" ht="15.75" customHeight="1" x14ac:dyDescent="0.2">
      <c r="A78" s="7" t="s">
        <v>211</v>
      </c>
      <c r="B78" s="7" t="s">
        <v>212</v>
      </c>
      <c r="D78" s="84">
        <v>8.2970000000000006</v>
      </c>
      <c r="E78" s="34" t="s">
        <v>28</v>
      </c>
      <c r="F78" s="81" t="s">
        <v>29</v>
      </c>
      <c r="G78" s="68" t="s">
        <v>1009</v>
      </c>
      <c r="I78" s="82">
        <v>0.40360000000000001</v>
      </c>
      <c r="J78" s="34" t="s">
        <v>30</v>
      </c>
      <c r="K78" s="87" t="s">
        <v>976</v>
      </c>
      <c r="L78" s="35"/>
      <c r="M78" s="81">
        <v>8.6820000000000004</v>
      </c>
      <c r="N78" s="34" t="s">
        <v>28</v>
      </c>
      <c r="O78" s="81" t="s">
        <v>29</v>
      </c>
      <c r="P78" s="10" t="s">
        <v>1001</v>
      </c>
      <c r="R78" s="87">
        <v>31.441299999999998</v>
      </c>
      <c r="S78" s="34" t="s">
        <v>28</v>
      </c>
      <c r="T78" s="84" t="s">
        <v>31</v>
      </c>
      <c r="U78" s="10" t="s">
        <v>1075</v>
      </c>
      <c r="W78" s="71">
        <v>98</v>
      </c>
      <c r="X78" s="36"/>
      <c r="Y78" s="10" t="s">
        <v>1006</v>
      </c>
      <c r="AA78" s="81">
        <v>8.9349000000000007</v>
      </c>
      <c r="AB78" s="34" t="s">
        <v>28</v>
      </c>
      <c r="AC78" s="10" t="s">
        <v>1023</v>
      </c>
      <c r="AE78" s="34" t="s">
        <v>32</v>
      </c>
      <c r="AF78" s="36"/>
      <c r="AG78" s="34" t="s">
        <v>32</v>
      </c>
      <c r="AH78" s="36"/>
      <c r="AI78" s="34" t="s">
        <v>32</v>
      </c>
      <c r="AJ78" s="36"/>
      <c r="AK78" s="10" t="s">
        <v>33</v>
      </c>
      <c r="AL78" s="38"/>
      <c r="AM78" s="34">
        <v>4.1055041301658299</v>
      </c>
      <c r="AO78" s="84">
        <v>1.55</v>
      </c>
      <c r="AP78" s="36"/>
      <c r="AQ78" s="84">
        <v>8.9833333333333325</v>
      </c>
      <c r="AR78" s="36"/>
      <c r="AS78" s="81">
        <v>4.1333333333333337</v>
      </c>
      <c r="AT78" s="36"/>
      <c r="AU78" s="81">
        <v>15</v>
      </c>
      <c r="AW78" s="84">
        <v>10.152284263959391</v>
      </c>
      <c r="AX78" s="46"/>
      <c r="AY78" s="84">
        <v>89.847715736040612</v>
      </c>
      <c r="AZ78" s="36"/>
      <c r="BA78" s="83">
        <v>9400</v>
      </c>
    </row>
    <row r="79" spans="1:53" ht="15.75" customHeight="1" x14ac:dyDescent="0.2">
      <c r="A79" s="7" t="s">
        <v>319</v>
      </c>
      <c r="B79" s="7" t="s">
        <v>320</v>
      </c>
      <c r="D79" s="87">
        <v>12.1264</v>
      </c>
      <c r="E79" s="34" t="s">
        <v>28</v>
      </c>
      <c r="F79" s="87" t="s">
        <v>976</v>
      </c>
      <c r="G79" s="68" t="s">
        <v>1052</v>
      </c>
      <c r="I79" s="85">
        <v>0.35797000000000001</v>
      </c>
      <c r="J79" s="34" t="s">
        <v>27</v>
      </c>
      <c r="K79" s="84" t="s">
        <v>31</v>
      </c>
      <c r="L79" s="35"/>
      <c r="M79" s="81">
        <v>7.4726999999999997</v>
      </c>
      <c r="N79" s="34" t="s">
        <v>27</v>
      </c>
      <c r="O79" s="81" t="s">
        <v>29</v>
      </c>
      <c r="P79" s="10" t="s">
        <v>1113</v>
      </c>
      <c r="R79" s="84">
        <v>19.778099999999998</v>
      </c>
      <c r="S79" s="34" t="s">
        <v>30</v>
      </c>
      <c r="T79" s="81" t="s">
        <v>29</v>
      </c>
      <c r="U79" s="10" t="s">
        <v>997</v>
      </c>
      <c r="W79" s="71">
        <v>165</v>
      </c>
      <c r="X79" s="36"/>
      <c r="Y79" s="10" t="s">
        <v>1108</v>
      </c>
      <c r="AA79" s="87">
        <v>18.973500000000001</v>
      </c>
      <c r="AB79" s="34" t="s">
        <v>30</v>
      </c>
      <c r="AC79" s="10" t="s">
        <v>1197</v>
      </c>
      <c r="AE79" s="81">
        <v>83.6</v>
      </c>
      <c r="AF79" s="36"/>
      <c r="AG79" s="81">
        <v>82.3</v>
      </c>
      <c r="AH79" s="36"/>
      <c r="AI79" s="81">
        <v>70.900000000000006</v>
      </c>
      <c r="AJ79" s="36"/>
      <c r="AK79" s="10" t="s">
        <v>33</v>
      </c>
      <c r="AL79" s="38"/>
      <c r="AM79" s="34">
        <v>2.2434312295334702</v>
      </c>
      <c r="AO79" s="84">
        <v>1.25</v>
      </c>
      <c r="AP79" s="36"/>
      <c r="AQ79" s="81">
        <v>11.5</v>
      </c>
      <c r="AR79" s="36"/>
      <c r="AS79" s="81">
        <v>4.3166666666666664</v>
      </c>
      <c r="AT79" s="36"/>
      <c r="AU79" s="87">
        <v>23.516666666666666</v>
      </c>
      <c r="AW79" s="81">
        <v>9.5238095238095237</v>
      </c>
      <c r="AX79" s="46"/>
      <c r="AY79" s="81">
        <v>90.476190476190482</v>
      </c>
      <c r="AZ79" s="36"/>
      <c r="BA79" s="89">
        <v>11100</v>
      </c>
    </row>
    <row r="80" spans="1:53" ht="15.75" customHeight="1" x14ac:dyDescent="0.2">
      <c r="A80" s="7" t="s">
        <v>355</v>
      </c>
      <c r="B80" s="7" t="s">
        <v>356</v>
      </c>
      <c r="D80" s="81">
        <v>10.000999999999999</v>
      </c>
      <c r="E80" s="34" t="s">
        <v>28</v>
      </c>
      <c r="F80" s="81" t="s">
        <v>29</v>
      </c>
      <c r="G80" s="68" t="s">
        <v>1043</v>
      </c>
      <c r="I80" s="82">
        <v>0.59816999999999998</v>
      </c>
      <c r="J80" s="34" t="s">
        <v>28</v>
      </c>
      <c r="K80" s="87" t="s">
        <v>976</v>
      </c>
      <c r="L80" s="35"/>
      <c r="M80" s="87">
        <v>11.7956</v>
      </c>
      <c r="N80" s="34" t="s">
        <v>28</v>
      </c>
      <c r="O80" s="87" t="s">
        <v>976</v>
      </c>
      <c r="P80" s="10" t="s">
        <v>1060</v>
      </c>
      <c r="R80" s="81">
        <v>30.244499999999999</v>
      </c>
      <c r="S80" s="34" t="s">
        <v>28</v>
      </c>
      <c r="T80" s="81" t="s">
        <v>29</v>
      </c>
      <c r="U80" s="10" t="s">
        <v>1082</v>
      </c>
      <c r="W80" s="71">
        <v>244</v>
      </c>
      <c r="X80" s="36"/>
      <c r="Y80" s="10" t="s">
        <v>1013</v>
      </c>
      <c r="AA80" s="81">
        <v>10.4839</v>
      </c>
      <c r="AB80" s="34" t="s">
        <v>28</v>
      </c>
      <c r="AC80" s="10" t="s">
        <v>999</v>
      </c>
      <c r="AE80" s="34" t="s">
        <v>32</v>
      </c>
      <c r="AF80" s="36"/>
      <c r="AG80" s="34" t="s">
        <v>32</v>
      </c>
      <c r="AH80" s="36"/>
      <c r="AI80" s="34" t="s">
        <v>32</v>
      </c>
      <c r="AJ80" s="36"/>
      <c r="AK80" s="10" t="s">
        <v>33</v>
      </c>
      <c r="AL80" s="38"/>
      <c r="AM80" s="34">
        <v>1.7519683333559899</v>
      </c>
      <c r="AO80" s="84">
        <v>1.7666666666666666</v>
      </c>
      <c r="AP80" s="36"/>
      <c r="AQ80" s="84">
        <v>9.9499999999999993</v>
      </c>
      <c r="AR80" s="36"/>
      <c r="AS80" s="84">
        <v>4.0999999999999996</v>
      </c>
      <c r="AT80" s="36"/>
      <c r="AU80" s="81">
        <v>16.283333333333335</v>
      </c>
      <c r="AW80" s="81">
        <v>7.6923076923076925</v>
      </c>
      <c r="AX80" s="46"/>
      <c r="AY80" s="81">
        <v>92.307692307692307</v>
      </c>
      <c r="AZ80" s="36"/>
      <c r="BA80" s="89">
        <v>11500</v>
      </c>
    </row>
    <row r="81" spans="1:53" ht="15.75" customHeight="1" x14ac:dyDescent="0.2">
      <c r="A81" s="7" t="s">
        <v>457</v>
      </c>
      <c r="B81" s="7" t="s">
        <v>458</v>
      </c>
      <c r="D81" s="81">
        <v>9.8290000000000006</v>
      </c>
      <c r="E81" s="34" t="s">
        <v>28</v>
      </c>
      <c r="F81" s="81" t="s">
        <v>29</v>
      </c>
      <c r="G81" s="68" t="s">
        <v>986</v>
      </c>
      <c r="I81" s="82">
        <v>0.42610999999999999</v>
      </c>
      <c r="J81" s="34" t="s">
        <v>28</v>
      </c>
      <c r="K81" s="84" t="s">
        <v>31</v>
      </c>
      <c r="L81" s="35"/>
      <c r="M81" s="84">
        <v>6.2211999999999996</v>
      </c>
      <c r="N81" s="34" t="s">
        <v>27</v>
      </c>
      <c r="O81" s="84" t="s">
        <v>31</v>
      </c>
      <c r="P81" s="10" t="s">
        <v>1063</v>
      </c>
      <c r="R81" s="84">
        <v>19.5443</v>
      </c>
      <c r="S81" s="34" t="s">
        <v>28</v>
      </c>
      <c r="T81" s="84" t="s">
        <v>31</v>
      </c>
      <c r="U81" s="10" t="s">
        <v>1098</v>
      </c>
      <c r="W81" s="71">
        <v>73</v>
      </c>
      <c r="X81" s="36"/>
      <c r="Y81" s="10" t="s">
        <v>1103</v>
      </c>
      <c r="AA81" s="84">
        <v>6.3635000000000002</v>
      </c>
      <c r="AB81" s="34" t="s">
        <v>30</v>
      </c>
      <c r="AC81" s="10" t="s">
        <v>148</v>
      </c>
      <c r="AE81" s="81">
        <v>81.7</v>
      </c>
      <c r="AF81" s="36"/>
      <c r="AG81" s="81">
        <v>81.8</v>
      </c>
      <c r="AH81" s="36"/>
      <c r="AI81" s="81">
        <v>79.5</v>
      </c>
      <c r="AJ81" s="36"/>
      <c r="AK81" s="10" t="s">
        <v>33</v>
      </c>
      <c r="AL81" s="38"/>
      <c r="AM81" s="34">
        <v>2.4440568248913799</v>
      </c>
      <c r="AO81" s="84">
        <v>1.6333333333333333</v>
      </c>
      <c r="AP81" s="36"/>
      <c r="AQ81" s="84">
        <v>8.75</v>
      </c>
      <c r="AR81" s="36"/>
      <c r="AS81" s="81">
        <v>4.333333333333333</v>
      </c>
      <c r="AT81" s="36"/>
      <c r="AU81" s="81">
        <v>19.583333333333332</v>
      </c>
      <c r="AW81" s="84">
        <v>10.810810810810811</v>
      </c>
      <c r="AX81" s="46"/>
      <c r="AY81" s="84">
        <v>89.189189189189193</v>
      </c>
      <c r="AZ81" s="36"/>
      <c r="BA81" s="89">
        <v>10900</v>
      </c>
    </row>
    <row r="82" spans="1:53" ht="15.75" customHeight="1" x14ac:dyDescent="0.2">
      <c r="A82" s="7" t="s">
        <v>489</v>
      </c>
      <c r="B82" s="7" t="s">
        <v>490</v>
      </c>
      <c r="D82" s="81">
        <v>10.0562</v>
      </c>
      <c r="E82" s="34" t="s">
        <v>28</v>
      </c>
      <c r="F82" s="81" t="s">
        <v>29</v>
      </c>
      <c r="G82" s="68" t="s">
        <v>993</v>
      </c>
      <c r="I82" s="82">
        <v>0.38882</v>
      </c>
      <c r="J82" s="34" t="s">
        <v>27</v>
      </c>
      <c r="K82" s="81" t="s">
        <v>29</v>
      </c>
      <c r="L82" s="35"/>
      <c r="M82" s="87">
        <v>10.798500000000001</v>
      </c>
      <c r="N82" s="34" t="s">
        <v>28</v>
      </c>
      <c r="O82" s="87" t="s">
        <v>976</v>
      </c>
      <c r="P82" s="10" t="s">
        <v>1052</v>
      </c>
      <c r="R82" s="81">
        <v>27.482199999999999</v>
      </c>
      <c r="S82" s="34" t="s">
        <v>28</v>
      </c>
      <c r="T82" s="81" t="s">
        <v>29</v>
      </c>
      <c r="U82" s="10" t="s">
        <v>980</v>
      </c>
      <c r="W82" s="71">
        <v>204</v>
      </c>
      <c r="X82" s="36"/>
      <c r="Y82" s="10" t="s">
        <v>1037</v>
      </c>
      <c r="AA82" s="81">
        <v>9.4555000000000007</v>
      </c>
      <c r="AB82" s="34" t="s">
        <v>28</v>
      </c>
      <c r="AC82" s="10" t="s">
        <v>991</v>
      </c>
      <c r="AE82" s="87">
        <v>72.400000000000006</v>
      </c>
      <c r="AF82" s="36"/>
      <c r="AG82" s="81">
        <v>80.099999999999994</v>
      </c>
      <c r="AH82" s="36"/>
      <c r="AI82" s="81">
        <v>80.900000000000006</v>
      </c>
      <c r="AJ82" s="36"/>
      <c r="AK82" s="10" t="s">
        <v>42</v>
      </c>
      <c r="AL82" s="38"/>
      <c r="AM82" s="34">
        <v>1.7496311835117599</v>
      </c>
      <c r="AO82" s="84">
        <v>1.45</v>
      </c>
      <c r="AP82" s="36"/>
      <c r="AQ82" s="84">
        <v>7.7333333333333334</v>
      </c>
      <c r="AR82" s="36"/>
      <c r="AS82" s="81">
        <v>4.1500000000000004</v>
      </c>
      <c r="AT82" s="36"/>
      <c r="AU82" s="84">
        <v>11.55</v>
      </c>
      <c r="AW82" s="87">
        <v>2.4390243902439024</v>
      </c>
      <c r="AX82" s="46"/>
      <c r="AY82" s="87">
        <v>97.560975609756099</v>
      </c>
      <c r="AZ82" s="36"/>
      <c r="BA82" s="83">
        <v>9200</v>
      </c>
    </row>
    <row r="83" spans="1:53" ht="15.75" customHeight="1" x14ac:dyDescent="0.2">
      <c r="A83" s="7" t="s">
        <v>519</v>
      </c>
      <c r="B83" s="7" t="s">
        <v>520</v>
      </c>
      <c r="D83" s="81">
        <v>8.8821999999999992</v>
      </c>
      <c r="E83" s="34" t="s">
        <v>28</v>
      </c>
      <c r="F83" s="81" t="s">
        <v>29</v>
      </c>
      <c r="G83" s="68" t="s">
        <v>148</v>
      </c>
      <c r="I83" s="82">
        <v>0.43052000000000001</v>
      </c>
      <c r="J83" s="34" t="s">
        <v>27</v>
      </c>
      <c r="K83" s="81" t="s">
        <v>29</v>
      </c>
      <c r="L83" s="35"/>
      <c r="M83" s="84">
        <v>6.3670999999999998</v>
      </c>
      <c r="N83" s="34" t="s">
        <v>30</v>
      </c>
      <c r="O83" s="84" t="s">
        <v>31</v>
      </c>
      <c r="P83" s="10" t="s">
        <v>1142</v>
      </c>
      <c r="R83" s="81">
        <v>23.7011</v>
      </c>
      <c r="S83" s="34" t="s">
        <v>28</v>
      </c>
      <c r="T83" s="81" t="s">
        <v>29</v>
      </c>
      <c r="U83" s="10" t="s">
        <v>1085</v>
      </c>
      <c r="W83" s="39">
        <v>63</v>
      </c>
      <c r="X83" s="36"/>
      <c r="Y83" s="10" t="s">
        <v>1005</v>
      </c>
      <c r="AA83" s="84">
        <v>7.0469999999999997</v>
      </c>
      <c r="AB83" s="34" t="s">
        <v>30</v>
      </c>
      <c r="AC83" s="10" t="s">
        <v>1046</v>
      </c>
      <c r="AE83" s="81">
        <v>84.4</v>
      </c>
      <c r="AF83" s="36"/>
      <c r="AG83" s="84">
        <v>87</v>
      </c>
      <c r="AH83" s="36"/>
      <c r="AI83" s="84">
        <v>81.099999999999994</v>
      </c>
      <c r="AJ83" s="36"/>
      <c r="AK83" s="10" t="s">
        <v>33</v>
      </c>
      <c r="AL83" s="38"/>
      <c r="AM83" s="34">
        <v>2.0150762645575799</v>
      </c>
      <c r="AO83" s="84">
        <v>1.55</v>
      </c>
      <c r="AP83" s="36"/>
      <c r="AQ83" s="81">
        <v>11.383333333333333</v>
      </c>
      <c r="AR83" s="36"/>
      <c r="AS83" s="84">
        <v>3.95</v>
      </c>
      <c r="AT83" s="36"/>
      <c r="AU83" s="81">
        <v>19.5</v>
      </c>
      <c r="AW83" s="81">
        <v>7.5</v>
      </c>
      <c r="AX83" s="46"/>
      <c r="AY83" s="81">
        <v>92.5</v>
      </c>
      <c r="AZ83" s="36"/>
      <c r="BA83" s="83">
        <v>10500</v>
      </c>
    </row>
    <row r="84" spans="1:53" ht="15.75" customHeight="1" x14ac:dyDescent="0.2">
      <c r="A84" s="7" t="s">
        <v>535</v>
      </c>
      <c r="B84" s="7" t="s">
        <v>536</v>
      </c>
      <c r="D84" s="81">
        <v>9.7829999999999995</v>
      </c>
      <c r="E84" s="34" t="s">
        <v>28</v>
      </c>
      <c r="F84" s="81" t="s">
        <v>29</v>
      </c>
      <c r="G84" s="68" t="s">
        <v>984</v>
      </c>
      <c r="I84" s="82">
        <v>0.39856999999999998</v>
      </c>
      <c r="J84" s="34" t="s">
        <v>27</v>
      </c>
      <c r="K84" s="84" t="s">
        <v>31</v>
      </c>
      <c r="L84" s="35"/>
      <c r="M84" s="81">
        <v>7.5606999999999998</v>
      </c>
      <c r="N84" s="34" t="s">
        <v>30</v>
      </c>
      <c r="O84" s="81" t="s">
        <v>29</v>
      </c>
      <c r="P84" s="10" t="s">
        <v>983</v>
      </c>
      <c r="R84" s="84">
        <v>20.0732</v>
      </c>
      <c r="S84" s="34" t="s">
        <v>30</v>
      </c>
      <c r="T84" s="84" t="s">
        <v>31</v>
      </c>
      <c r="U84" s="10" t="s">
        <v>1027</v>
      </c>
      <c r="W84" s="71">
        <v>106</v>
      </c>
      <c r="X84" s="36"/>
      <c r="Y84" s="10" t="s">
        <v>1018</v>
      </c>
      <c r="AA84" s="81">
        <v>8.0679999999999996</v>
      </c>
      <c r="AB84" s="34" t="s">
        <v>30</v>
      </c>
      <c r="AC84" s="10" t="s">
        <v>996</v>
      </c>
      <c r="AE84" s="34" t="s">
        <v>32</v>
      </c>
      <c r="AF84" s="36"/>
      <c r="AG84" s="34" t="s">
        <v>32</v>
      </c>
      <c r="AH84" s="36"/>
      <c r="AI84" s="34" t="s">
        <v>32</v>
      </c>
      <c r="AJ84" s="36"/>
      <c r="AK84" s="10" t="s">
        <v>33</v>
      </c>
      <c r="AL84" s="38"/>
      <c r="AM84" s="34">
        <v>1.59427483891205</v>
      </c>
      <c r="AO84" s="84">
        <v>1.6166666666666667</v>
      </c>
      <c r="AP84" s="36"/>
      <c r="AQ84" s="84">
        <v>9.5166666666666675</v>
      </c>
      <c r="AR84" s="36"/>
      <c r="AS84" s="84">
        <v>4.1166666666666663</v>
      </c>
      <c r="AT84" s="36"/>
      <c r="AU84" s="81">
        <v>15.733333333333333</v>
      </c>
      <c r="AW84" s="81">
        <v>7.6923076923076925</v>
      </c>
      <c r="AX84" s="46"/>
      <c r="AY84" s="81">
        <v>92.307692307692307</v>
      </c>
      <c r="AZ84" s="36"/>
      <c r="BA84" s="83">
        <v>10000</v>
      </c>
    </row>
    <row r="85" spans="1:53" ht="15.75" customHeight="1" x14ac:dyDescent="0.2">
      <c r="A85" s="7" t="s">
        <v>553</v>
      </c>
      <c r="B85" s="7" t="s">
        <v>554</v>
      </c>
      <c r="D85" s="81">
        <v>9.8571000000000009</v>
      </c>
      <c r="E85" s="34" t="s">
        <v>28</v>
      </c>
      <c r="F85" s="81" t="s">
        <v>29</v>
      </c>
      <c r="G85" s="68" t="s">
        <v>981</v>
      </c>
      <c r="I85" s="82">
        <v>0.46205000000000002</v>
      </c>
      <c r="J85" s="34" t="s">
        <v>27</v>
      </c>
      <c r="K85" s="81" t="s">
        <v>29</v>
      </c>
      <c r="L85" s="35"/>
      <c r="M85" s="81">
        <v>8.9041999999999994</v>
      </c>
      <c r="N85" s="34" t="s">
        <v>28</v>
      </c>
      <c r="O85" s="81" t="s">
        <v>29</v>
      </c>
      <c r="P85" s="10" t="s">
        <v>1168</v>
      </c>
      <c r="R85" s="81">
        <v>30.3704</v>
      </c>
      <c r="S85" s="34" t="s">
        <v>30</v>
      </c>
      <c r="T85" s="81" t="s">
        <v>29</v>
      </c>
      <c r="U85" s="10" t="s">
        <v>988</v>
      </c>
      <c r="W85" s="71">
        <v>177</v>
      </c>
      <c r="X85" s="36"/>
      <c r="Y85" s="10" t="s">
        <v>1044</v>
      </c>
      <c r="AA85" s="81">
        <v>7.8453999999999997</v>
      </c>
      <c r="AB85" s="34" t="s">
        <v>30</v>
      </c>
      <c r="AC85" s="10" t="s">
        <v>997</v>
      </c>
      <c r="AE85" s="34" t="s">
        <v>32</v>
      </c>
      <c r="AF85" s="36"/>
      <c r="AG85" s="34" t="s">
        <v>32</v>
      </c>
      <c r="AH85" s="36"/>
      <c r="AI85" s="34" t="s">
        <v>32</v>
      </c>
      <c r="AJ85" s="36"/>
      <c r="AK85" s="10" t="s">
        <v>33</v>
      </c>
      <c r="AL85" s="38"/>
      <c r="AM85" s="34">
        <v>4.8502495274832604</v>
      </c>
      <c r="AO85" s="84">
        <v>1.4333333333333333</v>
      </c>
      <c r="AP85" s="36"/>
      <c r="AQ85" s="84">
        <v>9.35</v>
      </c>
      <c r="AR85" s="36"/>
      <c r="AS85" s="81">
        <v>4.166666666666667</v>
      </c>
      <c r="AT85" s="36"/>
      <c r="AU85" s="84">
        <v>14.75</v>
      </c>
      <c r="AW85" s="87">
        <v>5.0505050505050502</v>
      </c>
      <c r="AX85" s="46"/>
      <c r="AY85" s="87">
        <v>94.949494949494948</v>
      </c>
      <c r="AZ85" s="36"/>
      <c r="BA85" s="89">
        <v>12100</v>
      </c>
    </row>
    <row r="86" spans="1:53" x14ac:dyDescent="0.2">
      <c r="A86" s="7"/>
      <c r="B86" s="7"/>
      <c r="D86" s="64"/>
      <c r="E86" s="34"/>
      <c r="F86" s="65"/>
      <c r="G86" s="55"/>
      <c r="I86" s="51"/>
      <c r="J86" s="34"/>
      <c r="K86" s="56"/>
      <c r="L86" s="35"/>
      <c r="M86" s="64"/>
      <c r="N86" s="34"/>
      <c r="O86" s="34"/>
      <c r="P86" s="55"/>
      <c r="Q86" s="36"/>
      <c r="R86" s="64"/>
      <c r="S86" s="34"/>
      <c r="T86" s="34"/>
      <c r="U86" s="55"/>
      <c r="V86" s="36"/>
      <c r="W86" s="39"/>
      <c r="X86" s="36"/>
      <c r="Y86" s="10"/>
      <c r="Z86" s="36"/>
      <c r="AA86" s="34"/>
      <c r="AB86" s="34"/>
      <c r="AC86" s="55"/>
      <c r="AD86" s="36"/>
      <c r="AE86" s="34"/>
      <c r="AF86" s="36"/>
      <c r="AG86" s="34"/>
      <c r="AH86" s="36"/>
      <c r="AI86" s="34"/>
      <c r="AJ86" s="36"/>
      <c r="AK86" s="37"/>
      <c r="AL86" s="38"/>
      <c r="AM86" s="37"/>
      <c r="AO86" s="34"/>
      <c r="AP86" s="36"/>
      <c r="AQ86" s="34"/>
      <c r="AR86" s="36"/>
      <c r="AS86" s="34"/>
      <c r="AT86" s="36"/>
      <c r="AU86" s="34"/>
      <c r="AW86" s="37"/>
      <c r="AX86" s="46"/>
      <c r="AY86" s="37"/>
      <c r="AZ86" s="36"/>
      <c r="BA86" s="40"/>
    </row>
    <row r="87" spans="1:53" s="20" customFormat="1" ht="15.75" customHeight="1" x14ac:dyDescent="0.2">
      <c r="A87" s="57"/>
      <c r="B87" s="58" t="s">
        <v>943</v>
      </c>
      <c r="C87" s="15"/>
      <c r="D87" s="59"/>
      <c r="E87" s="59"/>
      <c r="F87" s="59"/>
      <c r="G87" s="59"/>
      <c r="H87" s="60"/>
      <c r="I87" s="59"/>
      <c r="J87" s="59"/>
      <c r="K87" s="59"/>
      <c r="L87" s="24"/>
      <c r="M87" s="59"/>
      <c r="N87" s="59"/>
      <c r="O87" s="59"/>
      <c r="P87" s="59"/>
      <c r="Q87" s="60"/>
      <c r="R87" s="59"/>
      <c r="S87" s="59"/>
      <c r="T87" s="61"/>
      <c r="U87" s="61"/>
      <c r="V87" s="62"/>
      <c r="W87" s="61"/>
      <c r="X87" s="15"/>
      <c r="Y87" s="61"/>
      <c r="Z87" s="15"/>
      <c r="AA87" s="61"/>
      <c r="AB87" s="59"/>
      <c r="AC87" s="61"/>
      <c r="AD87" s="15"/>
      <c r="AE87" s="61"/>
      <c r="AF87" s="15"/>
      <c r="AG87" s="63"/>
      <c r="AH87" s="15"/>
      <c r="AI87" s="63"/>
      <c r="AJ87" s="15"/>
      <c r="AK87" s="63"/>
      <c r="AM87" s="63"/>
      <c r="AO87" s="63"/>
      <c r="AQ87" s="63"/>
      <c r="AS87" s="63"/>
      <c r="AU87" s="63"/>
      <c r="AW87" s="63"/>
      <c r="AY87" s="63"/>
      <c r="BA87" s="63"/>
    </row>
    <row r="88" spans="1:53" ht="15.75" customHeight="1" x14ac:dyDescent="0.2">
      <c r="A88" s="7" t="s">
        <v>36</v>
      </c>
      <c r="B88" s="7" t="s">
        <v>37</v>
      </c>
      <c r="D88" s="81">
        <v>10.795</v>
      </c>
      <c r="E88" s="34" t="s">
        <v>28</v>
      </c>
      <c r="F88" s="87" t="s">
        <v>976</v>
      </c>
      <c r="G88" s="68" t="s">
        <v>993</v>
      </c>
      <c r="I88" s="82">
        <v>0.62531999999999999</v>
      </c>
      <c r="J88" s="34" t="s">
        <v>30</v>
      </c>
      <c r="K88" s="87" t="s">
        <v>976</v>
      </c>
      <c r="L88" s="35"/>
      <c r="M88" s="81">
        <v>7.7835999999999999</v>
      </c>
      <c r="N88" s="34" t="s">
        <v>28</v>
      </c>
      <c r="O88" s="84" t="s">
        <v>31</v>
      </c>
      <c r="P88" s="10" t="s">
        <v>1026</v>
      </c>
      <c r="R88" s="81">
        <v>23.498799999999999</v>
      </c>
      <c r="S88" s="34" t="s">
        <v>30</v>
      </c>
      <c r="T88" s="84" t="s">
        <v>31</v>
      </c>
      <c r="U88" s="10" t="s">
        <v>1094</v>
      </c>
      <c r="W88" s="71">
        <v>180</v>
      </c>
      <c r="X88" s="36"/>
      <c r="Y88" s="10" t="s">
        <v>998</v>
      </c>
      <c r="AA88" s="81">
        <v>8.2774000000000001</v>
      </c>
      <c r="AB88" s="34" t="s">
        <v>30</v>
      </c>
      <c r="AC88" s="10" t="s">
        <v>1025</v>
      </c>
      <c r="AE88" s="34" t="s">
        <v>32</v>
      </c>
      <c r="AF88" s="36"/>
      <c r="AG88" s="34" t="s">
        <v>32</v>
      </c>
      <c r="AH88" s="36"/>
      <c r="AI88" s="34" t="s">
        <v>32</v>
      </c>
      <c r="AJ88" s="36"/>
      <c r="AK88" s="10" t="s">
        <v>33</v>
      </c>
      <c r="AL88" s="38"/>
      <c r="AM88" s="34">
        <v>1.25068123714308</v>
      </c>
      <c r="AO88" s="81">
        <v>2.5333333333333332</v>
      </c>
      <c r="AP88" s="36"/>
      <c r="AQ88" s="84">
        <v>10.966666666666667</v>
      </c>
      <c r="AR88" s="36"/>
      <c r="AS88" s="84">
        <v>4.0166666666666666</v>
      </c>
      <c r="AT88" s="36"/>
      <c r="AU88" s="81">
        <v>18.05</v>
      </c>
      <c r="AW88" s="81">
        <v>5.4054054054054053</v>
      </c>
      <c r="AX88" s="46"/>
      <c r="AY88" s="81">
        <v>94.594594594594597</v>
      </c>
      <c r="AZ88" s="36"/>
      <c r="BA88" s="83">
        <v>10200</v>
      </c>
    </row>
    <row r="89" spans="1:53" ht="15.75" customHeight="1" x14ac:dyDescent="0.2">
      <c r="A89" s="7" t="s">
        <v>271</v>
      </c>
      <c r="B89" s="7" t="s">
        <v>272</v>
      </c>
      <c r="D89" s="87">
        <v>11.6275</v>
      </c>
      <c r="E89" s="34" t="s">
        <v>28</v>
      </c>
      <c r="F89" s="87" t="s">
        <v>976</v>
      </c>
      <c r="G89" s="68" t="s">
        <v>997</v>
      </c>
      <c r="I89" s="82">
        <v>0.38888</v>
      </c>
      <c r="J89" s="34" t="s">
        <v>27</v>
      </c>
      <c r="K89" s="84" t="s">
        <v>31</v>
      </c>
      <c r="L89" s="35"/>
      <c r="M89" s="81">
        <v>9.8774999999999995</v>
      </c>
      <c r="N89" s="34" t="s">
        <v>27</v>
      </c>
      <c r="O89" s="81" t="s">
        <v>29</v>
      </c>
      <c r="P89" s="10" t="s">
        <v>1118</v>
      </c>
      <c r="R89" s="81">
        <v>28.0381</v>
      </c>
      <c r="S89" s="34" t="s">
        <v>27</v>
      </c>
      <c r="T89" s="81" t="s">
        <v>29</v>
      </c>
      <c r="U89" s="10" t="s">
        <v>1090</v>
      </c>
      <c r="W89" s="39">
        <v>239</v>
      </c>
      <c r="X89" s="36"/>
      <c r="Y89" s="10" t="s">
        <v>1116</v>
      </c>
      <c r="AA89" s="87">
        <v>12.716799999999999</v>
      </c>
      <c r="AB89" s="34" t="s">
        <v>28</v>
      </c>
      <c r="AC89" s="10" t="s">
        <v>1032</v>
      </c>
      <c r="AE89" s="87">
        <v>70.2</v>
      </c>
      <c r="AF89" s="36"/>
      <c r="AG89" s="81">
        <v>73.900000000000006</v>
      </c>
      <c r="AH89" s="36"/>
      <c r="AI89" s="87">
        <v>62.8</v>
      </c>
      <c r="AJ89" s="36"/>
      <c r="AK89" s="10" t="s">
        <v>33</v>
      </c>
      <c r="AL89" s="38"/>
      <c r="AM89" s="34">
        <v>1.5936780171802201</v>
      </c>
      <c r="AO89" s="87">
        <v>2.7</v>
      </c>
      <c r="AP89" s="36"/>
      <c r="AQ89" s="81">
        <v>11.633333333333333</v>
      </c>
      <c r="AR89" s="36"/>
      <c r="AS89" s="81">
        <v>4.2</v>
      </c>
      <c r="AT89" s="36"/>
      <c r="AU89" s="81">
        <v>19.316666666666666</v>
      </c>
      <c r="AW89" s="81">
        <v>7.7720207253886011</v>
      </c>
      <c r="AX89" s="46"/>
      <c r="AY89" s="81">
        <v>92.2279792746114</v>
      </c>
      <c r="AZ89" s="36"/>
      <c r="BA89" s="83">
        <v>9400</v>
      </c>
    </row>
    <row r="90" spans="1:53" ht="15.75" customHeight="1" x14ac:dyDescent="0.2">
      <c r="A90" s="7" t="s">
        <v>283</v>
      </c>
      <c r="B90" s="7" t="s">
        <v>284</v>
      </c>
      <c r="D90" s="81">
        <v>10.5722</v>
      </c>
      <c r="E90" s="34" t="s">
        <v>28</v>
      </c>
      <c r="F90" s="81" t="s">
        <v>29</v>
      </c>
      <c r="G90" s="68" t="s">
        <v>1013</v>
      </c>
      <c r="I90" s="82">
        <v>0.52744000000000002</v>
      </c>
      <c r="J90" s="34" t="s">
        <v>28</v>
      </c>
      <c r="K90" s="81" t="s">
        <v>29</v>
      </c>
      <c r="L90" s="35"/>
      <c r="M90" s="84">
        <v>5.9659000000000004</v>
      </c>
      <c r="N90" s="34" t="s">
        <v>30</v>
      </c>
      <c r="O90" s="84" t="s">
        <v>31</v>
      </c>
      <c r="P90" s="10" t="s">
        <v>1050</v>
      </c>
      <c r="R90" s="87">
        <v>32.982500000000002</v>
      </c>
      <c r="S90" s="34" t="s">
        <v>28</v>
      </c>
      <c r="T90" s="87" t="s">
        <v>976</v>
      </c>
      <c r="U90" s="10" t="s">
        <v>1022</v>
      </c>
      <c r="W90" s="39">
        <v>120</v>
      </c>
      <c r="X90" s="36"/>
      <c r="Y90" s="10" t="s">
        <v>1081</v>
      </c>
      <c r="AA90" s="81">
        <v>8.3218999999999994</v>
      </c>
      <c r="AB90" s="34" t="s">
        <v>30</v>
      </c>
      <c r="AC90" s="10" t="s">
        <v>982</v>
      </c>
      <c r="AE90" s="34" t="s">
        <v>32</v>
      </c>
      <c r="AF90" s="36"/>
      <c r="AG90" s="34" t="s">
        <v>32</v>
      </c>
      <c r="AH90" s="36"/>
      <c r="AI90" s="34" t="s">
        <v>32</v>
      </c>
      <c r="AJ90" s="36"/>
      <c r="AK90" s="10" t="s">
        <v>33</v>
      </c>
      <c r="AL90" s="38"/>
      <c r="AM90" s="34">
        <v>0.73832532606319001</v>
      </c>
      <c r="AO90" s="81">
        <v>2.2999999999999998</v>
      </c>
      <c r="AP90" s="36"/>
      <c r="AQ90" s="81">
        <v>12.916666666666666</v>
      </c>
      <c r="AR90" s="36"/>
      <c r="AS90" s="84">
        <v>4.1166666666666663</v>
      </c>
      <c r="AT90" s="36"/>
      <c r="AU90" s="84">
        <v>13.883333333333333</v>
      </c>
      <c r="AW90" s="81">
        <v>5.9701492537313428</v>
      </c>
      <c r="AX90" s="46"/>
      <c r="AY90" s="81">
        <v>94.029850746268664</v>
      </c>
      <c r="AZ90" s="36"/>
      <c r="BA90" s="89">
        <v>11900</v>
      </c>
    </row>
    <row r="91" spans="1:53" ht="15.75" customHeight="1" x14ac:dyDescent="0.2">
      <c r="A91" s="7" t="s">
        <v>309</v>
      </c>
      <c r="B91" s="7" t="s">
        <v>310</v>
      </c>
      <c r="D91" s="81">
        <v>10.985099999999999</v>
      </c>
      <c r="E91" s="34" t="s">
        <v>30</v>
      </c>
      <c r="F91" s="81" t="s">
        <v>29</v>
      </c>
      <c r="G91" s="68" t="s">
        <v>989</v>
      </c>
      <c r="I91" s="88">
        <v>0.71289999999999998</v>
      </c>
      <c r="J91" s="34" t="s">
        <v>28</v>
      </c>
      <c r="K91" s="81" t="s">
        <v>29</v>
      </c>
      <c r="L91" s="35"/>
      <c r="M91" s="81">
        <v>9.3972999999999995</v>
      </c>
      <c r="N91" s="34" t="s">
        <v>28</v>
      </c>
      <c r="O91" s="81" t="s">
        <v>29</v>
      </c>
      <c r="P91" s="10" t="s">
        <v>1108</v>
      </c>
      <c r="R91" s="87">
        <v>41.6721</v>
      </c>
      <c r="S91" s="34" t="s">
        <v>28</v>
      </c>
      <c r="T91" s="87" t="s">
        <v>976</v>
      </c>
      <c r="U91" s="10" t="s">
        <v>1023</v>
      </c>
      <c r="W91" s="39">
        <v>252</v>
      </c>
      <c r="X91" s="36"/>
      <c r="Y91" s="10" t="s">
        <v>1009</v>
      </c>
      <c r="AA91" s="81">
        <v>9.5920000000000005</v>
      </c>
      <c r="AB91" s="34" t="s">
        <v>30</v>
      </c>
      <c r="AC91" s="10" t="s">
        <v>1011</v>
      </c>
      <c r="AE91" s="87">
        <v>66.8</v>
      </c>
      <c r="AF91" s="36"/>
      <c r="AG91" s="87">
        <v>71.3</v>
      </c>
      <c r="AH91" s="36"/>
      <c r="AI91" s="87">
        <v>55.2</v>
      </c>
      <c r="AJ91" s="36"/>
      <c r="AK91" s="10" t="s">
        <v>33</v>
      </c>
      <c r="AL91" s="38"/>
      <c r="AM91" s="34">
        <v>1.6849339646974899</v>
      </c>
      <c r="AO91" s="81">
        <v>2.3666666666666667</v>
      </c>
      <c r="AP91" s="36"/>
      <c r="AQ91" s="81">
        <v>11.65</v>
      </c>
      <c r="AR91" s="36"/>
      <c r="AS91" s="81">
        <v>4.1333333333333337</v>
      </c>
      <c r="AT91" s="36"/>
      <c r="AU91" s="81">
        <v>19.083333333333332</v>
      </c>
      <c r="AW91" s="87">
        <v>0</v>
      </c>
      <c r="AX91" s="46"/>
      <c r="AY91" s="87">
        <v>100</v>
      </c>
      <c r="AZ91" s="36"/>
      <c r="BA91" s="89">
        <v>13300</v>
      </c>
    </row>
    <row r="92" spans="1:53" ht="15.75" customHeight="1" x14ac:dyDescent="0.2">
      <c r="A92" s="7" t="s">
        <v>477</v>
      </c>
      <c r="B92" s="7" t="s">
        <v>478</v>
      </c>
      <c r="D92" s="87">
        <v>13.2483</v>
      </c>
      <c r="E92" s="34" t="s">
        <v>27</v>
      </c>
      <c r="F92" s="87" t="s">
        <v>976</v>
      </c>
      <c r="G92" s="68" t="s">
        <v>999</v>
      </c>
      <c r="I92" s="82">
        <v>0.54074999999999995</v>
      </c>
      <c r="J92" s="34" t="s">
        <v>28</v>
      </c>
      <c r="K92" s="84" t="s">
        <v>31</v>
      </c>
      <c r="L92" s="35"/>
      <c r="M92" s="81">
        <v>9.0574999999999992</v>
      </c>
      <c r="N92" s="34" t="s">
        <v>28</v>
      </c>
      <c r="O92" s="87" t="s">
        <v>976</v>
      </c>
      <c r="P92" s="10" t="s">
        <v>1105</v>
      </c>
      <c r="R92" s="81">
        <v>26.550599999999999</v>
      </c>
      <c r="S92" s="34" t="s">
        <v>27</v>
      </c>
      <c r="T92" s="87" t="s">
        <v>976</v>
      </c>
      <c r="U92" s="10" t="s">
        <v>1080</v>
      </c>
      <c r="W92" s="39">
        <v>258</v>
      </c>
      <c r="X92" s="36"/>
      <c r="Y92" s="10" t="s">
        <v>1007</v>
      </c>
      <c r="AA92" s="84">
        <v>7.3273000000000001</v>
      </c>
      <c r="AB92" s="34" t="s">
        <v>30</v>
      </c>
      <c r="AC92" s="10" t="s">
        <v>997</v>
      </c>
      <c r="AE92" s="87">
        <v>72.5</v>
      </c>
      <c r="AF92" s="36"/>
      <c r="AG92" s="87">
        <v>73.099999999999994</v>
      </c>
      <c r="AH92" s="36"/>
      <c r="AI92" s="87">
        <v>61.2</v>
      </c>
      <c r="AJ92" s="36"/>
      <c r="AK92" s="10" t="s">
        <v>33</v>
      </c>
      <c r="AL92" s="38"/>
      <c r="AM92" s="34">
        <v>1.9750424385304199</v>
      </c>
      <c r="AO92" s="87">
        <v>2.8166666666666669</v>
      </c>
      <c r="AP92" s="36"/>
      <c r="AQ92" s="81">
        <v>12.45</v>
      </c>
      <c r="AR92" s="36"/>
      <c r="AS92" s="81">
        <v>4.3166666666666664</v>
      </c>
      <c r="AT92" s="36"/>
      <c r="AU92" s="87">
        <v>21.983333333333334</v>
      </c>
      <c r="AW92" s="81">
        <v>7.7720207253886011</v>
      </c>
      <c r="AX92" s="46"/>
      <c r="AY92" s="81">
        <v>92.2279792746114</v>
      </c>
      <c r="AZ92" s="36"/>
      <c r="BA92" s="89">
        <v>13000</v>
      </c>
    </row>
    <row r="93" spans="1:53" ht="15.75" customHeight="1" x14ac:dyDescent="0.2">
      <c r="A93" s="7" t="s">
        <v>515</v>
      </c>
      <c r="B93" s="7" t="s">
        <v>516</v>
      </c>
      <c r="D93" s="81">
        <v>11.1401</v>
      </c>
      <c r="E93" s="34" t="s">
        <v>28</v>
      </c>
      <c r="F93" s="81" t="s">
        <v>29</v>
      </c>
      <c r="G93" s="68" t="s">
        <v>1075</v>
      </c>
      <c r="I93" s="82">
        <v>0.52880000000000005</v>
      </c>
      <c r="J93" s="34" t="s">
        <v>27</v>
      </c>
      <c r="K93" s="84" t="s">
        <v>31</v>
      </c>
      <c r="L93" s="35"/>
      <c r="M93" s="81">
        <v>8.3551000000000002</v>
      </c>
      <c r="N93" s="34" t="s">
        <v>30</v>
      </c>
      <c r="O93" s="84" t="s">
        <v>31</v>
      </c>
      <c r="P93" s="10" t="s">
        <v>983</v>
      </c>
      <c r="R93" s="81">
        <v>21.363600000000002</v>
      </c>
      <c r="S93" s="34" t="s">
        <v>27</v>
      </c>
      <c r="T93" s="81" t="s">
        <v>29</v>
      </c>
      <c r="U93" s="10" t="s">
        <v>1094</v>
      </c>
      <c r="W93" s="71">
        <v>193</v>
      </c>
      <c r="X93" s="36"/>
      <c r="Y93" s="10" t="s">
        <v>1125</v>
      </c>
      <c r="AA93" s="84">
        <v>6.1342999999999996</v>
      </c>
      <c r="AB93" s="34" t="s">
        <v>28</v>
      </c>
      <c r="AC93" s="10" t="s">
        <v>1041</v>
      </c>
      <c r="AE93" s="81">
        <v>82.6</v>
      </c>
      <c r="AF93" s="36"/>
      <c r="AG93" s="81">
        <v>82.6</v>
      </c>
      <c r="AH93" s="36"/>
      <c r="AI93" s="81">
        <v>73.2</v>
      </c>
      <c r="AJ93" s="36"/>
      <c r="AK93" s="10" t="s">
        <v>33</v>
      </c>
      <c r="AL93" s="38"/>
      <c r="AM93" s="34">
        <v>2.01113416754756</v>
      </c>
      <c r="AO93" s="87">
        <v>2.7666666666666666</v>
      </c>
      <c r="AP93" s="36"/>
      <c r="AQ93" s="87">
        <v>16</v>
      </c>
      <c r="AR93" s="36"/>
      <c r="AS93" s="81">
        <v>4.3666666666666663</v>
      </c>
      <c r="AT93" s="36"/>
      <c r="AU93" s="87">
        <v>26</v>
      </c>
      <c r="AW93" s="81">
        <v>7.7720207253886011</v>
      </c>
      <c r="AX93" s="46"/>
      <c r="AY93" s="81">
        <v>92.2279792746114</v>
      </c>
      <c r="AZ93" s="36"/>
      <c r="BA93" s="89">
        <v>11600</v>
      </c>
    </row>
    <row r="94" spans="1:53" ht="15.75" customHeight="1" x14ac:dyDescent="0.2">
      <c r="A94" s="7" t="s">
        <v>559</v>
      </c>
      <c r="B94" s="7" t="s">
        <v>560</v>
      </c>
      <c r="D94" s="81">
        <v>9.7850000000000001</v>
      </c>
      <c r="E94" s="34" t="s">
        <v>28</v>
      </c>
      <c r="F94" s="87" t="s">
        <v>976</v>
      </c>
      <c r="G94" s="68" t="s">
        <v>984</v>
      </c>
      <c r="I94" s="85">
        <v>0.27778999999999998</v>
      </c>
      <c r="J94" s="34" t="s">
        <v>27</v>
      </c>
      <c r="K94" s="84" t="s">
        <v>31</v>
      </c>
      <c r="L94" s="35"/>
      <c r="M94" s="81">
        <v>8.5626999999999995</v>
      </c>
      <c r="N94" s="34" t="s">
        <v>28</v>
      </c>
      <c r="O94" s="81" t="s">
        <v>29</v>
      </c>
      <c r="P94" s="10" t="s">
        <v>982</v>
      </c>
      <c r="R94" s="81">
        <v>30.514700000000001</v>
      </c>
      <c r="S94" s="34" t="s">
        <v>28</v>
      </c>
      <c r="T94" s="84" t="s">
        <v>31</v>
      </c>
      <c r="U94" s="10" t="s">
        <v>1089</v>
      </c>
      <c r="W94" s="71">
        <v>132</v>
      </c>
      <c r="X94" s="36"/>
      <c r="Y94" s="10" t="s">
        <v>1119</v>
      </c>
      <c r="AA94" s="81">
        <v>8.7189999999999994</v>
      </c>
      <c r="AB94" s="34" t="s">
        <v>27</v>
      </c>
      <c r="AC94" s="10" t="s">
        <v>1043</v>
      </c>
      <c r="AE94" s="81">
        <v>75.099999999999994</v>
      </c>
      <c r="AF94" s="36"/>
      <c r="AG94" s="87">
        <v>71.8</v>
      </c>
      <c r="AH94" s="36"/>
      <c r="AI94" s="81">
        <v>77.7</v>
      </c>
      <c r="AJ94" s="36"/>
      <c r="AK94" s="10" t="s">
        <v>33</v>
      </c>
      <c r="AL94" s="38"/>
      <c r="AM94" s="34">
        <v>0.74624641387498003</v>
      </c>
      <c r="AO94" s="87">
        <v>2.6</v>
      </c>
      <c r="AP94" s="36"/>
      <c r="AQ94" s="84">
        <v>10.7</v>
      </c>
      <c r="AR94" s="36"/>
      <c r="AS94" s="84">
        <v>4.0999999999999996</v>
      </c>
      <c r="AT94" s="36"/>
      <c r="AU94" s="81">
        <v>15.116666666666667</v>
      </c>
      <c r="AW94" s="81">
        <v>5.4054054054054053</v>
      </c>
      <c r="AX94" s="46"/>
      <c r="AY94" s="81">
        <v>94.594594594594597</v>
      </c>
      <c r="AZ94" s="36"/>
      <c r="BA94" s="83">
        <v>8000</v>
      </c>
    </row>
    <row r="95" spans="1:53" ht="15.75" customHeight="1" x14ac:dyDescent="0.2">
      <c r="A95" s="7" t="s">
        <v>579</v>
      </c>
      <c r="B95" s="7" t="s">
        <v>580</v>
      </c>
      <c r="D95" s="81">
        <v>9.4920000000000009</v>
      </c>
      <c r="E95" s="34" t="s">
        <v>28</v>
      </c>
      <c r="F95" s="81" t="s">
        <v>29</v>
      </c>
      <c r="G95" s="68" t="s">
        <v>1003</v>
      </c>
      <c r="I95" s="82">
        <v>0.61178999999999994</v>
      </c>
      <c r="J95" s="34" t="s">
        <v>28</v>
      </c>
      <c r="K95" s="87" t="s">
        <v>976</v>
      </c>
      <c r="L95" s="35"/>
      <c r="M95" s="81">
        <v>7.7679</v>
      </c>
      <c r="N95" s="34" t="s">
        <v>30</v>
      </c>
      <c r="O95" s="81" t="s">
        <v>29</v>
      </c>
      <c r="P95" s="10" t="s">
        <v>1133</v>
      </c>
      <c r="R95" s="81">
        <v>24.045200000000001</v>
      </c>
      <c r="S95" s="34" t="s">
        <v>30</v>
      </c>
      <c r="T95" s="81" t="s">
        <v>29</v>
      </c>
      <c r="U95" s="10" t="s">
        <v>1085</v>
      </c>
      <c r="W95" s="71">
        <v>135</v>
      </c>
      <c r="X95" s="36"/>
      <c r="Y95" s="10" t="s">
        <v>1100</v>
      </c>
      <c r="AA95" s="81">
        <v>7.9348999999999998</v>
      </c>
      <c r="AB95" s="34" t="s">
        <v>30</v>
      </c>
      <c r="AC95" s="10" t="s">
        <v>1005</v>
      </c>
      <c r="AE95" s="34" t="s">
        <v>32</v>
      </c>
      <c r="AF95" s="36"/>
      <c r="AG95" s="34" t="s">
        <v>32</v>
      </c>
      <c r="AH95" s="36"/>
      <c r="AI95" s="34" t="s">
        <v>32</v>
      </c>
      <c r="AJ95" s="36"/>
      <c r="AK95" s="10" t="s">
        <v>33</v>
      </c>
      <c r="AL95" s="38"/>
      <c r="AM95" s="34">
        <v>1.68724674280582</v>
      </c>
      <c r="AO95" s="87">
        <v>2.65</v>
      </c>
      <c r="AP95" s="36"/>
      <c r="AQ95" s="81">
        <v>11.216666666666667</v>
      </c>
      <c r="AR95" s="36"/>
      <c r="AS95" s="81">
        <v>4.3666666666666663</v>
      </c>
      <c r="AT95" s="36"/>
      <c r="AU95" s="81">
        <v>19.666666666666668</v>
      </c>
      <c r="AW95" s="81">
        <v>5.5555555555555554</v>
      </c>
      <c r="AX95" s="46"/>
      <c r="AY95" s="81">
        <v>94.444444444444443</v>
      </c>
      <c r="AZ95" s="36"/>
      <c r="BA95" s="83">
        <v>8900</v>
      </c>
    </row>
    <row r="96" spans="1:53" x14ac:dyDescent="0.2">
      <c r="A96" s="7"/>
      <c r="B96" s="7"/>
      <c r="D96" s="64"/>
      <c r="E96" s="34"/>
      <c r="F96" s="65"/>
      <c r="G96" s="55"/>
      <c r="I96" s="51"/>
      <c r="J96" s="34"/>
      <c r="K96" s="56"/>
      <c r="L96" s="35"/>
      <c r="M96" s="64"/>
      <c r="N96" s="34"/>
      <c r="O96" s="34"/>
      <c r="P96" s="55"/>
      <c r="Q96" s="36"/>
      <c r="R96" s="64"/>
      <c r="S96" s="34"/>
      <c r="T96" s="34"/>
      <c r="U96" s="55"/>
      <c r="V96" s="36"/>
      <c r="W96" s="39"/>
      <c r="X96" s="36"/>
      <c r="Y96" s="10"/>
      <c r="Z96" s="36"/>
      <c r="AA96" s="34"/>
      <c r="AB96" s="34"/>
      <c r="AC96" s="55"/>
      <c r="AD96" s="36"/>
      <c r="AE96" s="34"/>
      <c r="AF96" s="36"/>
      <c r="AG96" s="34"/>
      <c r="AH96" s="36"/>
      <c r="AI96" s="34"/>
      <c r="AJ96" s="36"/>
      <c r="AK96" s="37"/>
      <c r="AL96" s="38"/>
      <c r="AM96" s="37"/>
      <c r="AO96" s="34"/>
      <c r="AP96" s="36"/>
      <c r="AQ96" s="34"/>
      <c r="AR96" s="36"/>
      <c r="AS96" s="34"/>
      <c r="AT96" s="36"/>
      <c r="AU96" s="34"/>
      <c r="AW96" s="37"/>
      <c r="AX96" s="46"/>
      <c r="AY96" s="37"/>
      <c r="AZ96" s="36"/>
      <c r="BA96" s="40"/>
    </row>
    <row r="97" spans="1:53" s="20" customFormat="1" ht="15.75" customHeight="1" x14ac:dyDescent="0.2">
      <c r="A97" s="57"/>
      <c r="B97" s="58" t="s">
        <v>944</v>
      </c>
      <c r="C97" s="15"/>
      <c r="D97" s="59"/>
      <c r="E97" s="59"/>
      <c r="F97" s="59"/>
      <c r="G97" s="59"/>
      <c r="H97" s="60"/>
      <c r="I97" s="59"/>
      <c r="J97" s="59"/>
      <c r="K97" s="59"/>
      <c r="L97" s="24"/>
      <c r="M97" s="59"/>
      <c r="N97" s="59"/>
      <c r="O97" s="59"/>
      <c r="P97" s="59"/>
      <c r="Q97" s="60"/>
      <c r="R97" s="59"/>
      <c r="S97" s="59"/>
      <c r="T97" s="61"/>
      <c r="U97" s="61"/>
      <c r="V97" s="62"/>
      <c r="W97" s="61"/>
      <c r="X97" s="15"/>
      <c r="Y97" s="61"/>
      <c r="Z97" s="15"/>
      <c r="AA97" s="61"/>
      <c r="AB97" s="59"/>
      <c r="AC97" s="61"/>
      <c r="AD97" s="15"/>
      <c r="AE97" s="61"/>
      <c r="AF97" s="15"/>
      <c r="AG97" s="63"/>
      <c r="AH97" s="15"/>
      <c r="AI97" s="63"/>
      <c r="AJ97" s="15"/>
      <c r="AK97" s="63"/>
      <c r="AM97" s="63"/>
      <c r="AO97" s="63"/>
      <c r="AQ97" s="63"/>
      <c r="AS97" s="63"/>
      <c r="AU97" s="63"/>
      <c r="AW97" s="63"/>
      <c r="AY97" s="63"/>
      <c r="BA97" s="63"/>
    </row>
    <row r="98" spans="1:53" ht="15.75" customHeight="1" x14ac:dyDescent="0.2">
      <c r="A98" s="7" t="s">
        <v>67</v>
      </c>
      <c r="B98" s="7" t="s">
        <v>68</v>
      </c>
      <c r="D98" s="87">
        <v>12.8878</v>
      </c>
      <c r="E98" s="34" t="s">
        <v>28</v>
      </c>
      <c r="F98" s="81" t="s">
        <v>29</v>
      </c>
      <c r="G98" s="68" t="s">
        <v>999</v>
      </c>
      <c r="I98" s="82">
        <v>0.55232999999999999</v>
      </c>
      <c r="J98" s="34" t="s">
        <v>30</v>
      </c>
      <c r="K98" s="81" t="s">
        <v>29</v>
      </c>
      <c r="L98" s="35"/>
      <c r="M98" s="81">
        <v>7.7939999999999996</v>
      </c>
      <c r="N98" s="34" t="s">
        <v>27</v>
      </c>
      <c r="O98" s="81" t="s">
        <v>29</v>
      </c>
      <c r="P98" s="10" t="s">
        <v>1075</v>
      </c>
      <c r="R98" s="81">
        <v>21.479600000000001</v>
      </c>
      <c r="S98" s="34" t="s">
        <v>28</v>
      </c>
      <c r="T98" s="81" t="s">
        <v>29</v>
      </c>
      <c r="U98" s="10" t="s">
        <v>1097</v>
      </c>
      <c r="W98" s="39">
        <v>223</v>
      </c>
      <c r="X98" s="36"/>
      <c r="Y98" s="10" t="s">
        <v>1031</v>
      </c>
      <c r="AA98" s="81">
        <v>10.0037</v>
      </c>
      <c r="AB98" s="34" t="s">
        <v>30</v>
      </c>
      <c r="AC98" s="10" t="s">
        <v>1083</v>
      </c>
      <c r="AE98" s="34" t="s">
        <v>32</v>
      </c>
      <c r="AF98" s="36"/>
      <c r="AG98" s="34" t="s">
        <v>32</v>
      </c>
      <c r="AH98" s="36"/>
      <c r="AI98" s="34" t="s">
        <v>32</v>
      </c>
      <c r="AJ98" s="36"/>
      <c r="AK98" s="10" t="s">
        <v>33</v>
      </c>
      <c r="AL98" s="38"/>
      <c r="AM98" s="34">
        <v>2.6683752515807999</v>
      </c>
      <c r="AO98" s="87">
        <v>2.9333333333333331</v>
      </c>
      <c r="AP98" s="36"/>
      <c r="AQ98" s="87">
        <v>17.5</v>
      </c>
      <c r="AR98" s="36"/>
      <c r="AS98" s="81">
        <v>4.333333333333333</v>
      </c>
      <c r="AT98" s="36"/>
      <c r="AU98" s="81">
        <v>15.533333333333333</v>
      </c>
      <c r="AW98" s="81">
        <v>8.4745762711864394</v>
      </c>
      <c r="AX98" s="46"/>
      <c r="AY98" s="81">
        <v>91.525423728813564</v>
      </c>
      <c r="AZ98" s="36"/>
      <c r="BA98" s="89">
        <v>11600</v>
      </c>
    </row>
    <row r="99" spans="1:53" ht="15.75" customHeight="1" x14ac:dyDescent="0.2">
      <c r="A99" s="7" t="s">
        <v>98</v>
      </c>
      <c r="B99" s="7" t="s">
        <v>99</v>
      </c>
      <c r="D99" s="87">
        <v>12.5548</v>
      </c>
      <c r="E99" s="34" t="s">
        <v>28</v>
      </c>
      <c r="F99" s="81" t="s">
        <v>29</v>
      </c>
      <c r="G99" s="68" t="s">
        <v>999</v>
      </c>
      <c r="I99" s="88">
        <v>0.82033999999999996</v>
      </c>
      <c r="J99" s="34" t="s">
        <v>27</v>
      </c>
      <c r="K99" s="87" t="s">
        <v>976</v>
      </c>
      <c r="L99" s="35"/>
      <c r="M99" s="87">
        <v>10.7715</v>
      </c>
      <c r="N99" s="34" t="s">
        <v>28</v>
      </c>
      <c r="O99" s="87" t="s">
        <v>976</v>
      </c>
      <c r="P99" s="10" t="s">
        <v>1033</v>
      </c>
      <c r="R99" s="87">
        <v>35.310499999999998</v>
      </c>
      <c r="S99" s="34" t="s">
        <v>27</v>
      </c>
      <c r="T99" s="87" t="s">
        <v>976</v>
      </c>
      <c r="U99" s="10" t="s">
        <v>1081</v>
      </c>
      <c r="W99" s="39">
        <v>283</v>
      </c>
      <c r="X99" s="36"/>
      <c r="Y99" s="10" t="s">
        <v>1077</v>
      </c>
      <c r="AA99" s="81">
        <v>11.9133</v>
      </c>
      <c r="AB99" s="34" t="s">
        <v>28</v>
      </c>
      <c r="AC99" s="10" t="s">
        <v>1188</v>
      </c>
      <c r="AE99" s="81">
        <v>73.3</v>
      </c>
      <c r="AF99" s="36"/>
      <c r="AG99" s="81">
        <v>74.7</v>
      </c>
      <c r="AH99" s="36"/>
      <c r="AI99" s="87">
        <v>65.400000000000006</v>
      </c>
      <c r="AJ99" s="36"/>
      <c r="AK99" s="10" t="s">
        <v>33</v>
      </c>
      <c r="AL99" s="38"/>
      <c r="AM99" s="34">
        <v>1.8908989017056099</v>
      </c>
      <c r="AO99" s="87">
        <v>2.8666666666666667</v>
      </c>
      <c r="AP99" s="36"/>
      <c r="AQ99" s="87">
        <v>15.133333333333333</v>
      </c>
      <c r="AR99" s="36"/>
      <c r="AS99" s="81">
        <v>4.2</v>
      </c>
      <c r="AT99" s="36"/>
      <c r="AU99" s="81">
        <v>17.466666666666665</v>
      </c>
      <c r="AW99" s="81">
        <v>7.6923076923076925</v>
      </c>
      <c r="AX99" s="46"/>
      <c r="AY99" s="81">
        <v>92.307692307692307</v>
      </c>
      <c r="AZ99" s="36"/>
      <c r="BA99" s="89">
        <v>13200</v>
      </c>
    </row>
    <row r="100" spans="1:53" ht="15.75" customHeight="1" x14ac:dyDescent="0.2">
      <c r="A100" s="7" t="s">
        <v>183</v>
      </c>
      <c r="B100" s="7" t="s">
        <v>184</v>
      </c>
      <c r="D100" s="87">
        <v>12.9061</v>
      </c>
      <c r="E100" s="34" t="s">
        <v>28</v>
      </c>
      <c r="F100" s="87" t="s">
        <v>976</v>
      </c>
      <c r="G100" s="68" t="s">
        <v>1026</v>
      </c>
      <c r="I100" s="88">
        <v>0.68674999999999997</v>
      </c>
      <c r="J100" s="34" t="s">
        <v>27</v>
      </c>
      <c r="K100" s="81" t="s">
        <v>29</v>
      </c>
      <c r="L100" s="35"/>
      <c r="M100" s="87">
        <v>10.3012</v>
      </c>
      <c r="N100" s="34" t="s">
        <v>27</v>
      </c>
      <c r="O100" s="81" t="s">
        <v>29</v>
      </c>
      <c r="P100" s="10" t="s">
        <v>1017</v>
      </c>
      <c r="R100" s="81">
        <v>27.3752</v>
      </c>
      <c r="S100" s="34" t="s">
        <v>27</v>
      </c>
      <c r="T100" s="81" t="s">
        <v>29</v>
      </c>
      <c r="U100" s="10" t="s">
        <v>1085</v>
      </c>
      <c r="W100" s="39">
        <v>273</v>
      </c>
      <c r="X100" s="36"/>
      <c r="Y100" s="10" t="s">
        <v>1007</v>
      </c>
      <c r="AA100" s="87">
        <v>12.4091</v>
      </c>
      <c r="AB100" s="34" t="s">
        <v>30</v>
      </c>
      <c r="AC100" s="10" t="s">
        <v>1052</v>
      </c>
      <c r="AE100" s="34" t="s">
        <v>32</v>
      </c>
      <c r="AF100" s="36"/>
      <c r="AG100" s="34" t="s">
        <v>32</v>
      </c>
      <c r="AH100" s="36"/>
      <c r="AI100" s="34" t="s">
        <v>32</v>
      </c>
      <c r="AJ100" s="36"/>
      <c r="AK100" s="10" t="s">
        <v>33</v>
      </c>
      <c r="AL100" s="38"/>
      <c r="AM100" s="34">
        <v>2.9366177645915501</v>
      </c>
      <c r="AO100" s="81">
        <v>2.5</v>
      </c>
      <c r="AP100" s="36"/>
      <c r="AQ100" s="81">
        <v>12.166666666666666</v>
      </c>
      <c r="AR100" s="36"/>
      <c r="AS100" s="84">
        <v>4.1166666666666663</v>
      </c>
      <c r="AT100" s="36"/>
      <c r="AU100" s="81">
        <v>18.05</v>
      </c>
      <c r="AW100" s="87">
        <v>4.3478260869565215</v>
      </c>
      <c r="AX100" s="46"/>
      <c r="AY100" s="87">
        <v>95.652173913043484</v>
      </c>
      <c r="AZ100" s="36"/>
      <c r="BA100" s="89">
        <v>11800</v>
      </c>
    </row>
    <row r="101" spans="1:53" ht="15.75" customHeight="1" x14ac:dyDescent="0.2">
      <c r="A101" s="7" t="s">
        <v>201</v>
      </c>
      <c r="B101" s="7" t="s">
        <v>202</v>
      </c>
      <c r="D101" s="81">
        <v>10.553599999999999</v>
      </c>
      <c r="E101" s="34" t="s">
        <v>28</v>
      </c>
      <c r="F101" s="84" t="s">
        <v>31</v>
      </c>
      <c r="G101" s="68" t="s">
        <v>1022</v>
      </c>
      <c r="I101" s="88">
        <v>1.23813</v>
      </c>
      <c r="J101" s="34" t="s">
        <v>30</v>
      </c>
      <c r="K101" s="87" t="s">
        <v>976</v>
      </c>
      <c r="L101" s="35"/>
      <c r="M101" s="87">
        <v>10.8484</v>
      </c>
      <c r="N101" s="34" t="s">
        <v>27</v>
      </c>
      <c r="O101" s="87" t="s">
        <v>976</v>
      </c>
      <c r="P101" s="10" t="s">
        <v>1125</v>
      </c>
      <c r="R101" s="87">
        <v>31.9557</v>
      </c>
      <c r="S101" s="34" t="s">
        <v>27</v>
      </c>
      <c r="T101" s="87" t="s">
        <v>976</v>
      </c>
      <c r="U101" s="10" t="s">
        <v>980</v>
      </c>
      <c r="W101" s="39">
        <v>257</v>
      </c>
      <c r="X101" s="36"/>
      <c r="Y101" s="10" t="s">
        <v>1125</v>
      </c>
      <c r="AA101" s="87">
        <v>13.738200000000001</v>
      </c>
      <c r="AB101" s="34" t="s">
        <v>28</v>
      </c>
      <c r="AC101" s="10" t="s">
        <v>991</v>
      </c>
      <c r="AE101" s="34" t="s">
        <v>32</v>
      </c>
      <c r="AF101" s="36"/>
      <c r="AG101" s="34" t="s">
        <v>32</v>
      </c>
      <c r="AH101" s="36"/>
      <c r="AI101" s="34" t="s">
        <v>32</v>
      </c>
      <c r="AJ101" s="36"/>
      <c r="AK101" s="10" t="s">
        <v>33</v>
      </c>
      <c r="AL101" s="38"/>
      <c r="AM101" s="34">
        <v>2.1235275824131299</v>
      </c>
      <c r="AO101" s="81">
        <v>2.4833333333333334</v>
      </c>
      <c r="AP101" s="36"/>
      <c r="AQ101" s="81">
        <v>13.766666666666667</v>
      </c>
      <c r="AR101" s="36"/>
      <c r="AS101" s="84">
        <v>4.083333333333333</v>
      </c>
      <c r="AT101" s="36"/>
      <c r="AU101" s="81">
        <v>16.899999999999999</v>
      </c>
      <c r="AW101" s="81">
        <v>7.4074074074074066</v>
      </c>
      <c r="AX101" s="46"/>
      <c r="AY101" s="81">
        <v>92.592592592592595</v>
      </c>
      <c r="AZ101" s="36"/>
      <c r="BA101" s="89">
        <v>13900</v>
      </c>
    </row>
    <row r="102" spans="1:53" ht="15.75" customHeight="1" x14ac:dyDescent="0.2">
      <c r="A102" s="7" t="s">
        <v>215</v>
      </c>
      <c r="B102" s="7" t="s">
        <v>216</v>
      </c>
      <c r="D102" s="81">
        <v>10.1602</v>
      </c>
      <c r="E102" s="34" t="s">
        <v>28</v>
      </c>
      <c r="F102" s="81" t="s">
        <v>29</v>
      </c>
      <c r="G102" s="68" t="s">
        <v>993</v>
      </c>
      <c r="I102" s="85">
        <v>0.33228000000000002</v>
      </c>
      <c r="J102" s="34" t="s">
        <v>27</v>
      </c>
      <c r="K102" s="81" t="s">
        <v>29</v>
      </c>
      <c r="L102" s="35"/>
      <c r="M102" s="81">
        <v>9.6968999999999994</v>
      </c>
      <c r="N102" s="34" t="s">
        <v>28</v>
      </c>
      <c r="O102" s="87" t="s">
        <v>976</v>
      </c>
      <c r="P102" s="10" t="s">
        <v>1017</v>
      </c>
      <c r="R102" s="87">
        <v>43.205599999999997</v>
      </c>
      <c r="S102" s="34" t="s">
        <v>28</v>
      </c>
      <c r="T102" s="87" t="s">
        <v>976</v>
      </c>
      <c r="U102" s="10" t="s">
        <v>999</v>
      </c>
      <c r="W102" s="71">
        <v>200</v>
      </c>
      <c r="X102" s="36"/>
      <c r="Y102" s="10" t="s">
        <v>994</v>
      </c>
      <c r="AA102" s="81">
        <v>9.7157</v>
      </c>
      <c r="AB102" s="34" t="s">
        <v>30</v>
      </c>
      <c r="AC102" s="10" t="s">
        <v>1004</v>
      </c>
      <c r="AE102" s="81">
        <v>74.7</v>
      </c>
      <c r="AF102" s="36"/>
      <c r="AG102" s="81">
        <v>73.599999999999994</v>
      </c>
      <c r="AH102" s="36"/>
      <c r="AI102" s="81">
        <v>72.3</v>
      </c>
      <c r="AJ102" s="36"/>
      <c r="AK102" s="10" t="s">
        <v>33</v>
      </c>
      <c r="AL102" s="38"/>
      <c r="AM102" s="34">
        <v>1.3804118944250501</v>
      </c>
      <c r="AO102" s="81">
        <v>2.5</v>
      </c>
      <c r="AP102" s="36"/>
      <c r="AQ102" s="81">
        <v>11.35</v>
      </c>
      <c r="AR102" s="36"/>
      <c r="AS102" s="84">
        <v>4.0999999999999996</v>
      </c>
      <c r="AT102" s="36"/>
      <c r="AU102" s="84">
        <v>14.6</v>
      </c>
      <c r="AW102" s="81">
        <v>5.825242718446602</v>
      </c>
      <c r="AX102" s="46"/>
      <c r="AY102" s="81">
        <v>94.174757281553397</v>
      </c>
      <c r="AZ102" s="36"/>
      <c r="BA102" s="83">
        <v>8200</v>
      </c>
    </row>
    <row r="103" spans="1:53" ht="15.75" customHeight="1" x14ac:dyDescent="0.2">
      <c r="A103" s="7" t="s">
        <v>327</v>
      </c>
      <c r="B103" s="7" t="s">
        <v>328</v>
      </c>
      <c r="D103" s="81">
        <v>10.728899999999999</v>
      </c>
      <c r="E103" s="34" t="s">
        <v>28</v>
      </c>
      <c r="F103" s="81" t="s">
        <v>29</v>
      </c>
      <c r="G103" s="68" t="s">
        <v>1023</v>
      </c>
      <c r="I103" s="88">
        <v>0.77890999999999999</v>
      </c>
      <c r="J103" s="34" t="s">
        <v>30</v>
      </c>
      <c r="K103" s="87" t="s">
        <v>976</v>
      </c>
      <c r="L103" s="35"/>
      <c r="M103" s="81">
        <v>7.1359000000000004</v>
      </c>
      <c r="N103" s="34" t="s">
        <v>27</v>
      </c>
      <c r="O103" s="84" t="s">
        <v>31</v>
      </c>
      <c r="P103" s="10" t="s">
        <v>981</v>
      </c>
      <c r="R103" s="81">
        <v>24.0458</v>
      </c>
      <c r="S103" s="34" t="s">
        <v>27</v>
      </c>
      <c r="T103" s="81" t="s">
        <v>29</v>
      </c>
      <c r="U103" s="10" t="s">
        <v>1062</v>
      </c>
      <c r="W103" s="71">
        <v>168</v>
      </c>
      <c r="X103" s="36"/>
      <c r="Y103" s="10" t="s">
        <v>968</v>
      </c>
      <c r="AA103" s="81">
        <v>12.1614</v>
      </c>
      <c r="AB103" s="34" t="s">
        <v>30</v>
      </c>
      <c r="AC103" s="10" t="s">
        <v>1057</v>
      </c>
      <c r="AE103" s="34" t="s">
        <v>32</v>
      </c>
      <c r="AF103" s="36"/>
      <c r="AG103" s="34" t="s">
        <v>32</v>
      </c>
      <c r="AH103" s="36"/>
      <c r="AI103" s="34" t="s">
        <v>32</v>
      </c>
      <c r="AJ103" s="36"/>
      <c r="AK103" s="10" t="s">
        <v>33</v>
      </c>
      <c r="AL103" s="38"/>
      <c r="AM103" s="34">
        <v>2.7391538556238602</v>
      </c>
      <c r="AO103" s="87">
        <v>2.7166666666666668</v>
      </c>
      <c r="AP103" s="36"/>
      <c r="AQ103" s="84">
        <v>10.216666666666667</v>
      </c>
      <c r="AR103" s="36"/>
      <c r="AS103" s="81">
        <v>4.1500000000000004</v>
      </c>
      <c r="AT103" s="36"/>
      <c r="AU103" s="81">
        <v>15.1</v>
      </c>
      <c r="AW103" s="87">
        <v>4.918032786885246</v>
      </c>
      <c r="AX103" s="46"/>
      <c r="AY103" s="87">
        <v>95.081967213114751</v>
      </c>
      <c r="AZ103" s="36"/>
      <c r="BA103" s="89">
        <v>10600</v>
      </c>
    </row>
    <row r="104" spans="1:53" ht="15.75" customHeight="1" x14ac:dyDescent="0.2">
      <c r="A104" s="7" t="s">
        <v>329</v>
      </c>
      <c r="B104" s="7" t="s">
        <v>330</v>
      </c>
      <c r="D104" s="81">
        <v>10.212899999999999</v>
      </c>
      <c r="E104" s="34" t="s">
        <v>28</v>
      </c>
      <c r="F104" s="81" t="s">
        <v>29</v>
      </c>
      <c r="G104" s="68" t="s">
        <v>986</v>
      </c>
      <c r="I104" s="88">
        <v>0.63566</v>
      </c>
      <c r="J104" s="34" t="s">
        <v>28</v>
      </c>
      <c r="K104" s="81" t="s">
        <v>29</v>
      </c>
      <c r="L104" s="35"/>
      <c r="M104" s="84">
        <v>4.4283999999999999</v>
      </c>
      <c r="N104" s="34" t="s">
        <v>28</v>
      </c>
      <c r="O104" s="81" t="s">
        <v>29</v>
      </c>
      <c r="P104" s="10" t="s">
        <v>1033</v>
      </c>
      <c r="R104" s="84">
        <v>11.039300000000001</v>
      </c>
      <c r="S104" s="34" t="s">
        <v>27</v>
      </c>
      <c r="T104" s="84" t="s">
        <v>31</v>
      </c>
      <c r="U104" s="10" t="s">
        <v>1092</v>
      </c>
      <c r="W104" s="39">
        <v>24</v>
      </c>
      <c r="X104" s="36"/>
      <c r="Y104" s="10" t="s">
        <v>1003</v>
      </c>
      <c r="AA104" s="81">
        <v>8.1153999999999993</v>
      </c>
      <c r="AB104" s="34" t="s">
        <v>30</v>
      </c>
      <c r="AC104" s="10" t="s">
        <v>1140</v>
      </c>
      <c r="AE104" s="34" t="s">
        <v>32</v>
      </c>
      <c r="AF104" s="36"/>
      <c r="AG104" s="34" t="s">
        <v>32</v>
      </c>
      <c r="AH104" s="36"/>
      <c r="AI104" s="34" t="s">
        <v>32</v>
      </c>
      <c r="AJ104" s="36"/>
      <c r="AK104" s="10" t="s">
        <v>33</v>
      </c>
      <c r="AL104" s="38"/>
      <c r="AM104" s="34">
        <v>1.4616511276891799</v>
      </c>
      <c r="AO104" s="81">
        <v>2.5666666666666669</v>
      </c>
      <c r="AP104" s="36"/>
      <c r="AQ104" s="81">
        <v>13.533333333333333</v>
      </c>
      <c r="AR104" s="36"/>
      <c r="AS104" s="81">
        <v>4.166666666666667</v>
      </c>
      <c r="AT104" s="36"/>
      <c r="AU104" s="81">
        <v>18.683333333333334</v>
      </c>
      <c r="AW104" s="81">
        <v>8.4745762711864394</v>
      </c>
      <c r="AX104" s="46"/>
      <c r="AY104" s="81">
        <v>91.525423728813564</v>
      </c>
      <c r="AZ104" s="36"/>
      <c r="BA104" s="83">
        <v>9000</v>
      </c>
    </row>
    <row r="105" spans="1:53" ht="15.75" customHeight="1" x14ac:dyDescent="0.2">
      <c r="A105" s="7" t="s">
        <v>347</v>
      </c>
      <c r="B105" s="7" t="s">
        <v>348</v>
      </c>
      <c r="D105" s="81">
        <v>10.860799999999999</v>
      </c>
      <c r="E105" s="34" t="s">
        <v>27</v>
      </c>
      <c r="F105" s="81" t="s">
        <v>29</v>
      </c>
      <c r="G105" s="68" t="s">
        <v>1022</v>
      </c>
      <c r="I105" s="88">
        <v>0.70652999999999999</v>
      </c>
      <c r="J105" s="34" t="s">
        <v>30</v>
      </c>
      <c r="K105" s="87" t="s">
        <v>976</v>
      </c>
      <c r="L105" s="35"/>
      <c r="M105" s="87">
        <v>10.7294</v>
      </c>
      <c r="N105" s="34" t="s">
        <v>28</v>
      </c>
      <c r="O105" s="87" t="s">
        <v>976</v>
      </c>
      <c r="P105" s="10" t="s">
        <v>1121</v>
      </c>
      <c r="R105" s="87">
        <v>39.154800000000002</v>
      </c>
      <c r="S105" s="34" t="s">
        <v>27</v>
      </c>
      <c r="T105" s="87" t="s">
        <v>976</v>
      </c>
      <c r="U105" s="10" t="s">
        <v>1030</v>
      </c>
      <c r="W105" s="39">
        <v>261</v>
      </c>
      <c r="X105" s="36"/>
      <c r="Y105" s="10" t="s">
        <v>1109</v>
      </c>
      <c r="AA105" s="81">
        <v>9.0206999999999997</v>
      </c>
      <c r="AB105" s="34" t="s">
        <v>28</v>
      </c>
      <c r="AC105" s="10" t="s">
        <v>1049</v>
      </c>
      <c r="AE105" s="34" t="s">
        <v>32</v>
      </c>
      <c r="AF105" s="36"/>
      <c r="AG105" s="34" t="s">
        <v>32</v>
      </c>
      <c r="AH105" s="36"/>
      <c r="AI105" s="34" t="s">
        <v>32</v>
      </c>
      <c r="AJ105" s="36"/>
      <c r="AK105" s="10" t="s">
        <v>33</v>
      </c>
      <c r="AL105" s="38"/>
      <c r="AM105" s="34">
        <v>2.0211694853838602</v>
      </c>
      <c r="AO105" s="87">
        <v>2.9333333333333331</v>
      </c>
      <c r="AP105" s="36"/>
      <c r="AQ105" s="81">
        <v>11.05</v>
      </c>
      <c r="AR105" s="36"/>
      <c r="AS105" s="81">
        <v>4.2166666666666668</v>
      </c>
      <c r="AT105" s="36"/>
      <c r="AU105" s="84">
        <v>14.066666666666666</v>
      </c>
      <c r="AW105" s="87">
        <v>3.6363636363636362</v>
      </c>
      <c r="AX105" s="46"/>
      <c r="AY105" s="87">
        <v>96.36363636363636</v>
      </c>
      <c r="AZ105" s="36"/>
      <c r="BA105" s="89">
        <v>11100</v>
      </c>
    </row>
    <row r="106" spans="1:53" ht="15.75" customHeight="1" x14ac:dyDescent="0.2">
      <c r="A106" s="7" t="s">
        <v>367</v>
      </c>
      <c r="B106" s="7" t="s">
        <v>368</v>
      </c>
      <c r="D106" s="81">
        <v>10.283099999999999</v>
      </c>
      <c r="E106" s="34" t="s">
        <v>28</v>
      </c>
      <c r="F106" s="81" t="s">
        <v>29</v>
      </c>
      <c r="G106" s="68" t="s">
        <v>977</v>
      </c>
      <c r="I106" s="82">
        <v>0.47914000000000001</v>
      </c>
      <c r="J106" s="34" t="s">
        <v>30</v>
      </c>
      <c r="K106" s="81" t="s">
        <v>29</v>
      </c>
      <c r="L106" s="35"/>
      <c r="M106" s="81">
        <v>7.3959000000000001</v>
      </c>
      <c r="N106" s="34" t="s">
        <v>27</v>
      </c>
      <c r="O106" s="81" t="s">
        <v>29</v>
      </c>
      <c r="P106" s="10" t="s">
        <v>989</v>
      </c>
      <c r="R106" s="81">
        <v>26.045500000000001</v>
      </c>
      <c r="S106" s="34" t="s">
        <v>27</v>
      </c>
      <c r="T106" s="81" t="s">
        <v>29</v>
      </c>
      <c r="U106" s="10" t="s">
        <v>1030</v>
      </c>
      <c r="W106" s="71">
        <v>145</v>
      </c>
      <c r="X106" s="36"/>
      <c r="Y106" s="10" t="s">
        <v>1134</v>
      </c>
      <c r="AA106" s="81">
        <v>7.9242999999999997</v>
      </c>
      <c r="AB106" s="34" t="s">
        <v>28</v>
      </c>
      <c r="AC106" s="10" t="s">
        <v>1002</v>
      </c>
      <c r="AE106" s="34" t="s">
        <v>32</v>
      </c>
      <c r="AF106" s="36"/>
      <c r="AG106" s="34" t="s">
        <v>32</v>
      </c>
      <c r="AH106" s="36"/>
      <c r="AI106" s="34" t="s">
        <v>32</v>
      </c>
      <c r="AJ106" s="36"/>
      <c r="AK106" s="10" t="s">
        <v>33</v>
      </c>
      <c r="AL106" s="38"/>
      <c r="AM106" s="34">
        <v>1.97705924909043</v>
      </c>
      <c r="AO106" s="87">
        <v>2.9333333333333331</v>
      </c>
      <c r="AP106" s="36"/>
      <c r="AQ106" s="87">
        <v>15.216666666666667</v>
      </c>
      <c r="AR106" s="36"/>
      <c r="AS106" s="84">
        <v>4</v>
      </c>
      <c r="AT106" s="36"/>
      <c r="AU106" s="84">
        <v>13.85</v>
      </c>
      <c r="AW106" s="87">
        <v>3.5714285714285712</v>
      </c>
      <c r="AX106" s="46"/>
      <c r="AY106" s="87">
        <v>96.428571428571431</v>
      </c>
      <c r="AZ106" s="36"/>
      <c r="BA106" s="83">
        <v>9500</v>
      </c>
    </row>
    <row r="107" spans="1:53" ht="15.75" customHeight="1" x14ac:dyDescent="0.2">
      <c r="A107" s="7" t="s">
        <v>485</v>
      </c>
      <c r="B107" s="7" t="s">
        <v>486</v>
      </c>
      <c r="D107" s="87">
        <v>13.095499999999999</v>
      </c>
      <c r="E107" s="34" t="s">
        <v>28</v>
      </c>
      <c r="F107" s="87" t="s">
        <v>976</v>
      </c>
      <c r="G107" s="68" t="s">
        <v>148</v>
      </c>
      <c r="I107" s="82">
        <v>0.61019000000000001</v>
      </c>
      <c r="J107" s="34" t="s">
        <v>27</v>
      </c>
      <c r="K107" s="81" t="s">
        <v>29</v>
      </c>
      <c r="L107" s="35"/>
      <c r="M107" s="84">
        <v>6.4774000000000003</v>
      </c>
      <c r="N107" s="34" t="s">
        <v>27</v>
      </c>
      <c r="O107" s="84" t="s">
        <v>31</v>
      </c>
      <c r="P107" s="10" t="s">
        <v>989</v>
      </c>
      <c r="R107" s="81">
        <v>26.7073</v>
      </c>
      <c r="S107" s="34" t="s">
        <v>27</v>
      </c>
      <c r="T107" s="87" t="s">
        <v>976</v>
      </c>
      <c r="U107" s="10" t="s">
        <v>982</v>
      </c>
      <c r="W107" s="39">
        <v>203</v>
      </c>
      <c r="X107" s="36"/>
      <c r="Y107" s="10" t="s">
        <v>1114</v>
      </c>
      <c r="AA107" s="81">
        <v>8.4961000000000002</v>
      </c>
      <c r="AB107" s="34" t="s">
        <v>27</v>
      </c>
      <c r="AC107" s="10" t="s">
        <v>1118</v>
      </c>
      <c r="AE107" s="81">
        <v>82.4</v>
      </c>
      <c r="AF107" s="36"/>
      <c r="AG107" s="81">
        <v>80.599999999999994</v>
      </c>
      <c r="AH107" s="36"/>
      <c r="AI107" s="87">
        <v>66.7</v>
      </c>
      <c r="AJ107" s="36"/>
      <c r="AK107" s="10" t="s">
        <v>33</v>
      </c>
      <c r="AL107" s="38"/>
      <c r="AM107" s="34">
        <v>2.06691674722813</v>
      </c>
      <c r="AO107" s="87">
        <v>3.0666666666666669</v>
      </c>
      <c r="AP107" s="36"/>
      <c r="AQ107" s="81">
        <v>12.033333333333333</v>
      </c>
      <c r="AR107" s="36"/>
      <c r="AS107" s="84">
        <v>4.0666666666666664</v>
      </c>
      <c r="AT107" s="36"/>
      <c r="AU107" s="84">
        <v>14.483333333333333</v>
      </c>
      <c r="AW107" s="81">
        <v>7.6923076923076925</v>
      </c>
      <c r="AX107" s="46"/>
      <c r="AY107" s="81">
        <v>92.307692307692307</v>
      </c>
      <c r="AZ107" s="36"/>
      <c r="BA107" s="83">
        <v>10300</v>
      </c>
    </row>
    <row r="108" spans="1:53" ht="15.75" customHeight="1" x14ac:dyDescent="0.2">
      <c r="A108" s="7" t="s">
        <v>539</v>
      </c>
      <c r="B108" s="7" t="s">
        <v>540</v>
      </c>
      <c r="D108" s="87">
        <v>11.792899999999999</v>
      </c>
      <c r="E108" s="34" t="s">
        <v>30</v>
      </c>
      <c r="F108" s="81" t="s">
        <v>29</v>
      </c>
      <c r="G108" s="68" t="s">
        <v>1005</v>
      </c>
      <c r="I108" s="82">
        <v>0.47000999999999998</v>
      </c>
      <c r="J108" s="34" t="s">
        <v>27</v>
      </c>
      <c r="K108" s="84" t="s">
        <v>31</v>
      </c>
      <c r="L108" s="35"/>
      <c r="M108" s="81">
        <v>7.1996000000000002</v>
      </c>
      <c r="N108" s="34" t="s">
        <v>27</v>
      </c>
      <c r="O108" s="84" t="s">
        <v>31</v>
      </c>
      <c r="P108" s="10" t="s">
        <v>1103</v>
      </c>
      <c r="R108" s="84">
        <v>18.137899999999998</v>
      </c>
      <c r="S108" s="34" t="s">
        <v>27</v>
      </c>
      <c r="T108" s="84" t="s">
        <v>31</v>
      </c>
      <c r="U108" s="10" t="s">
        <v>1079</v>
      </c>
      <c r="W108" s="71">
        <v>156</v>
      </c>
      <c r="X108" s="36"/>
      <c r="Y108" s="10" t="s">
        <v>1167</v>
      </c>
      <c r="AA108" s="81">
        <v>8.6952999999999996</v>
      </c>
      <c r="AB108" s="34" t="s">
        <v>28</v>
      </c>
      <c r="AC108" s="10" t="s">
        <v>1026</v>
      </c>
      <c r="AE108" s="34" t="s">
        <v>32</v>
      </c>
      <c r="AF108" s="36"/>
      <c r="AG108" s="34" t="s">
        <v>32</v>
      </c>
      <c r="AH108" s="36"/>
      <c r="AI108" s="34" t="s">
        <v>32</v>
      </c>
      <c r="AJ108" s="36"/>
      <c r="AK108" s="10" t="s">
        <v>33</v>
      </c>
      <c r="AL108" s="38"/>
      <c r="AM108" s="34">
        <v>1.1961535578344999</v>
      </c>
      <c r="AO108" s="87">
        <v>2.7</v>
      </c>
      <c r="AP108" s="36"/>
      <c r="AQ108" s="81">
        <v>13.15</v>
      </c>
      <c r="AR108" s="36"/>
      <c r="AS108" s="84">
        <v>4.0166666666666666</v>
      </c>
      <c r="AT108" s="36"/>
      <c r="AU108" s="81">
        <v>15.966666666666667</v>
      </c>
      <c r="AW108" s="87">
        <v>3.125</v>
      </c>
      <c r="AX108" s="46"/>
      <c r="AY108" s="87">
        <v>96.875</v>
      </c>
      <c r="AZ108" s="36"/>
      <c r="BA108" s="83">
        <v>9600</v>
      </c>
    </row>
    <row r="109" spans="1:53" ht="15.75" customHeight="1" x14ac:dyDescent="0.2">
      <c r="A109" s="7" t="s">
        <v>555</v>
      </c>
      <c r="B109" s="7" t="s">
        <v>556</v>
      </c>
      <c r="D109" s="87">
        <v>14.084099999999999</v>
      </c>
      <c r="E109" s="34" t="s">
        <v>30</v>
      </c>
      <c r="F109" s="87" t="s">
        <v>976</v>
      </c>
      <c r="G109" s="68" t="s">
        <v>1000</v>
      </c>
      <c r="I109" s="82">
        <v>0.42707000000000001</v>
      </c>
      <c r="J109" s="34" t="s">
        <v>27</v>
      </c>
      <c r="K109" s="84" t="s">
        <v>31</v>
      </c>
      <c r="L109" s="35"/>
      <c r="M109" s="81">
        <v>8.4413999999999998</v>
      </c>
      <c r="N109" s="34" t="s">
        <v>30</v>
      </c>
      <c r="O109" s="81" t="s">
        <v>29</v>
      </c>
      <c r="P109" s="10" t="s">
        <v>982</v>
      </c>
      <c r="R109" s="81">
        <v>22.0076</v>
      </c>
      <c r="S109" s="34" t="s">
        <v>28</v>
      </c>
      <c r="T109" s="84" t="s">
        <v>31</v>
      </c>
      <c r="U109" s="10" t="s">
        <v>1075</v>
      </c>
      <c r="W109" s="39">
        <v>251</v>
      </c>
      <c r="X109" s="36"/>
      <c r="Y109" s="10" t="s">
        <v>992</v>
      </c>
      <c r="AA109" s="81">
        <v>10.6404</v>
      </c>
      <c r="AB109" s="34" t="s">
        <v>30</v>
      </c>
      <c r="AC109" s="10" t="s">
        <v>1058</v>
      </c>
      <c r="AE109" s="34" t="s">
        <v>32</v>
      </c>
      <c r="AF109" s="36"/>
      <c r="AG109" s="34" t="s">
        <v>32</v>
      </c>
      <c r="AH109" s="36"/>
      <c r="AI109" s="34" t="s">
        <v>32</v>
      </c>
      <c r="AJ109" s="36"/>
      <c r="AK109" s="10" t="s">
        <v>33</v>
      </c>
      <c r="AL109" s="38"/>
      <c r="AM109" s="34">
        <v>1.69926232338524</v>
      </c>
      <c r="AO109" s="81">
        <v>2.3166666666666669</v>
      </c>
      <c r="AP109" s="36"/>
      <c r="AQ109" s="81">
        <v>13.633333333333333</v>
      </c>
      <c r="AR109" s="36"/>
      <c r="AS109" s="84">
        <v>4.05</v>
      </c>
      <c r="AT109" s="36"/>
      <c r="AU109" s="84">
        <v>13.85</v>
      </c>
      <c r="AW109" s="84">
        <v>11.111111111111111</v>
      </c>
      <c r="AX109" s="46"/>
      <c r="AY109" s="84">
        <v>88.888888888888886</v>
      </c>
      <c r="AZ109" s="36"/>
      <c r="BA109" s="89">
        <v>11200</v>
      </c>
    </row>
    <row r="110" spans="1:53" x14ac:dyDescent="0.2">
      <c r="A110" s="7"/>
      <c r="B110" s="7"/>
      <c r="D110" s="64"/>
      <c r="E110" s="34"/>
      <c r="F110" s="65"/>
      <c r="G110" s="55"/>
      <c r="I110" s="51"/>
      <c r="J110" s="34"/>
      <c r="K110" s="56"/>
      <c r="L110" s="35"/>
      <c r="M110" s="64"/>
      <c r="N110" s="34"/>
      <c r="O110" s="34"/>
      <c r="P110" s="55"/>
      <c r="Q110" s="36"/>
      <c r="R110" s="64"/>
      <c r="S110" s="34"/>
      <c r="T110" s="34"/>
      <c r="U110" s="55"/>
      <c r="V110" s="36"/>
      <c r="W110" s="39"/>
      <c r="X110" s="36"/>
      <c r="Y110" s="10"/>
      <c r="Z110" s="36"/>
      <c r="AA110" s="34"/>
      <c r="AB110" s="34"/>
      <c r="AC110" s="55"/>
      <c r="AD110" s="36"/>
      <c r="AE110" s="34"/>
      <c r="AF110" s="36"/>
      <c r="AG110" s="34"/>
      <c r="AH110" s="36"/>
      <c r="AI110" s="34"/>
      <c r="AJ110" s="36"/>
      <c r="AK110" s="37"/>
      <c r="AL110" s="38"/>
      <c r="AM110" s="37"/>
      <c r="AO110" s="34"/>
      <c r="AP110" s="36"/>
      <c r="AQ110" s="34"/>
      <c r="AR110" s="36"/>
      <c r="AS110" s="34"/>
      <c r="AT110" s="36"/>
      <c r="AU110" s="34"/>
      <c r="AW110" s="37"/>
      <c r="AX110" s="46"/>
      <c r="AY110" s="37"/>
      <c r="AZ110" s="36"/>
      <c r="BA110" s="40"/>
    </row>
    <row r="111" spans="1:53" s="20" customFormat="1" ht="15.75" customHeight="1" x14ac:dyDescent="0.2">
      <c r="A111" s="57"/>
      <c r="B111" s="58" t="s">
        <v>945</v>
      </c>
      <c r="C111" s="15"/>
      <c r="D111" s="59"/>
      <c r="E111" s="59"/>
      <c r="F111" s="59"/>
      <c r="G111" s="59"/>
      <c r="H111" s="60"/>
      <c r="I111" s="59"/>
      <c r="J111" s="59"/>
      <c r="K111" s="59"/>
      <c r="L111" s="24"/>
      <c r="M111" s="59"/>
      <c r="N111" s="59"/>
      <c r="O111" s="59"/>
      <c r="P111" s="59"/>
      <c r="Q111" s="60"/>
      <c r="R111" s="59"/>
      <c r="S111" s="59"/>
      <c r="T111" s="61"/>
      <c r="U111" s="61"/>
      <c r="V111" s="62"/>
      <c r="W111" s="61"/>
      <c r="X111" s="15"/>
      <c r="Y111" s="61"/>
      <c r="Z111" s="15"/>
      <c r="AA111" s="61"/>
      <c r="AB111" s="59"/>
      <c r="AC111" s="61"/>
      <c r="AD111" s="15"/>
      <c r="AE111" s="61"/>
      <c r="AF111" s="15"/>
      <c r="AG111" s="63"/>
      <c r="AH111" s="15"/>
      <c r="AI111" s="63"/>
      <c r="AJ111" s="15"/>
      <c r="AK111" s="63"/>
      <c r="AM111" s="63"/>
      <c r="AO111" s="63"/>
      <c r="AQ111" s="63"/>
      <c r="AS111" s="63"/>
      <c r="AU111" s="63"/>
      <c r="AW111" s="63"/>
      <c r="AY111" s="63"/>
      <c r="BA111" s="63"/>
    </row>
    <row r="112" spans="1:53" ht="15.75" customHeight="1" x14ac:dyDescent="0.2">
      <c r="A112" s="7" t="s">
        <v>134</v>
      </c>
      <c r="B112" s="7" t="s">
        <v>135</v>
      </c>
      <c r="D112" s="87">
        <v>15.2332</v>
      </c>
      <c r="E112" s="34" t="s">
        <v>28</v>
      </c>
      <c r="F112" s="87" t="s">
        <v>976</v>
      </c>
      <c r="G112" s="68" t="s">
        <v>1012</v>
      </c>
      <c r="I112" s="82">
        <v>0.58694999999999997</v>
      </c>
      <c r="J112" s="34" t="s">
        <v>30</v>
      </c>
      <c r="K112" s="81" t="s">
        <v>29</v>
      </c>
      <c r="L112" s="35"/>
      <c r="M112" s="81">
        <v>9.2868999999999993</v>
      </c>
      <c r="N112" s="34" t="s">
        <v>28</v>
      </c>
      <c r="O112" s="81" t="s">
        <v>29</v>
      </c>
      <c r="P112" s="10" t="s">
        <v>1015</v>
      </c>
      <c r="R112" s="81">
        <v>22.2272</v>
      </c>
      <c r="S112" s="34" t="s">
        <v>28</v>
      </c>
      <c r="T112" s="81" t="s">
        <v>29</v>
      </c>
      <c r="U112" s="10" t="s">
        <v>1088</v>
      </c>
      <c r="W112" s="39">
        <v>279</v>
      </c>
      <c r="X112" s="36"/>
      <c r="Y112" s="10" t="s">
        <v>1028</v>
      </c>
      <c r="AA112" s="87">
        <v>12.5509</v>
      </c>
      <c r="AB112" s="34" t="s">
        <v>28</v>
      </c>
      <c r="AC112" s="10" t="s">
        <v>1093</v>
      </c>
      <c r="AE112" s="84">
        <v>90.3</v>
      </c>
      <c r="AF112" s="36"/>
      <c r="AG112" s="84">
        <v>90.2</v>
      </c>
      <c r="AH112" s="36"/>
      <c r="AI112" s="84">
        <v>90.3</v>
      </c>
      <c r="AJ112" s="36"/>
      <c r="AK112" s="10" t="s">
        <v>33</v>
      </c>
      <c r="AL112" s="38"/>
      <c r="AM112" s="34">
        <v>2.1052377824136301</v>
      </c>
      <c r="AO112" s="87">
        <v>2.5833333333333335</v>
      </c>
      <c r="AP112" s="36"/>
      <c r="AQ112" s="81">
        <v>13.233333333333333</v>
      </c>
      <c r="AR112" s="36"/>
      <c r="AS112" s="81">
        <v>4.4000000000000004</v>
      </c>
      <c r="AT112" s="36"/>
      <c r="AU112" s="81">
        <v>16.7</v>
      </c>
      <c r="AW112" s="81">
        <v>7.7348066298342539</v>
      </c>
      <c r="AX112" s="46"/>
      <c r="AY112" s="81">
        <v>92.265193370165747</v>
      </c>
      <c r="AZ112" s="36"/>
      <c r="BA112" s="83">
        <v>10100</v>
      </c>
    </row>
    <row r="113" spans="1:53" x14ac:dyDescent="0.2">
      <c r="A113" s="7"/>
      <c r="B113" s="7"/>
      <c r="D113" s="64"/>
      <c r="E113" s="34"/>
      <c r="F113" s="65"/>
      <c r="G113" s="55"/>
      <c r="I113" s="51"/>
      <c r="J113" s="34"/>
      <c r="K113" s="56"/>
      <c r="L113" s="35"/>
      <c r="M113" s="64"/>
      <c r="N113" s="34"/>
      <c r="O113" s="34"/>
      <c r="P113" s="55"/>
      <c r="Q113" s="36"/>
      <c r="R113" s="64"/>
      <c r="S113" s="34"/>
      <c r="T113" s="34"/>
      <c r="U113" s="55"/>
      <c r="V113" s="36"/>
      <c r="W113" s="39"/>
      <c r="X113" s="36"/>
      <c r="Y113" s="10"/>
      <c r="Z113" s="36"/>
      <c r="AA113" s="34"/>
      <c r="AB113" s="34"/>
      <c r="AC113" s="55"/>
      <c r="AD113" s="36"/>
      <c r="AE113" s="34"/>
      <c r="AF113" s="36"/>
      <c r="AG113" s="34"/>
      <c r="AH113" s="36"/>
      <c r="AI113" s="34"/>
      <c r="AJ113" s="36"/>
      <c r="AK113" s="37"/>
      <c r="AL113" s="38"/>
      <c r="AM113" s="37"/>
      <c r="AO113" s="34"/>
      <c r="AP113" s="36"/>
      <c r="AQ113" s="34"/>
      <c r="AR113" s="36"/>
      <c r="AS113" s="34"/>
      <c r="AT113" s="36"/>
      <c r="AU113" s="34"/>
      <c r="AW113" s="37"/>
      <c r="AX113" s="46"/>
      <c r="AY113" s="37"/>
      <c r="AZ113" s="36"/>
      <c r="BA113" s="40"/>
    </row>
    <row r="114" spans="1:53" s="20" customFormat="1" ht="15.75" customHeight="1" x14ac:dyDescent="0.2">
      <c r="A114" s="57"/>
      <c r="B114" s="58" t="s">
        <v>946</v>
      </c>
      <c r="C114" s="15"/>
      <c r="D114" s="59"/>
      <c r="E114" s="59"/>
      <c r="F114" s="59"/>
      <c r="G114" s="59"/>
      <c r="H114" s="60"/>
      <c r="I114" s="59"/>
      <c r="J114" s="59"/>
      <c r="K114" s="59"/>
      <c r="L114" s="24"/>
      <c r="M114" s="59"/>
      <c r="N114" s="59"/>
      <c r="O114" s="59"/>
      <c r="P114" s="59"/>
      <c r="Q114" s="60"/>
      <c r="R114" s="59"/>
      <c r="S114" s="59"/>
      <c r="T114" s="61"/>
      <c r="U114" s="61"/>
      <c r="V114" s="62"/>
      <c r="W114" s="61"/>
      <c r="X114" s="15"/>
      <c r="Y114" s="61"/>
      <c r="Z114" s="15"/>
      <c r="AA114" s="61"/>
      <c r="AB114" s="59"/>
      <c r="AC114" s="61"/>
      <c r="AD114" s="15"/>
      <c r="AE114" s="61"/>
      <c r="AF114" s="15"/>
      <c r="AG114" s="63"/>
      <c r="AH114" s="15"/>
      <c r="AI114" s="63"/>
      <c r="AJ114" s="15"/>
      <c r="AK114" s="63"/>
      <c r="AM114" s="63"/>
      <c r="AO114" s="63"/>
      <c r="AQ114" s="63"/>
      <c r="AS114" s="63"/>
      <c r="AU114" s="63"/>
      <c r="AW114" s="63"/>
      <c r="AY114" s="63"/>
      <c r="BA114" s="63"/>
    </row>
    <row r="115" spans="1:53" ht="15.75" customHeight="1" x14ac:dyDescent="0.2">
      <c r="A115" s="7" t="s">
        <v>219</v>
      </c>
      <c r="B115" s="7" t="s">
        <v>220</v>
      </c>
      <c r="D115" s="81">
        <v>10.387700000000001</v>
      </c>
      <c r="E115" s="34" t="s">
        <v>28</v>
      </c>
      <c r="F115" s="81" t="s">
        <v>29</v>
      </c>
      <c r="G115" s="68" t="s">
        <v>1057</v>
      </c>
      <c r="I115" s="82">
        <v>0.50595999999999997</v>
      </c>
      <c r="J115" s="34" t="s">
        <v>28</v>
      </c>
      <c r="K115" s="81" t="s">
        <v>29</v>
      </c>
      <c r="L115" s="35"/>
      <c r="M115" s="81">
        <v>8.2089999999999996</v>
      </c>
      <c r="N115" s="34" t="s">
        <v>30</v>
      </c>
      <c r="O115" s="81" t="s">
        <v>29</v>
      </c>
      <c r="P115" s="10" t="s">
        <v>978</v>
      </c>
      <c r="R115" s="81">
        <v>31.049600000000002</v>
      </c>
      <c r="S115" s="34" t="s">
        <v>27</v>
      </c>
      <c r="T115" s="87" t="s">
        <v>976</v>
      </c>
      <c r="U115" s="10" t="s">
        <v>984</v>
      </c>
      <c r="W115" s="71">
        <v>188</v>
      </c>
      <c r="X115" s="36"/>
      <c r="Y115" s="10" t="s">
        <v>1082</v>
      </c>
      <c r="AA115" s="87">
        <v>13.5372</v>
      </c>
      <c r="AB115" s="34" t="s">
        <v>30</v>
      </c>
      <c r="AC115" s="10" t="s">
        <v>1000</v>
      </c>
      <c r="AE115" s="34" t="s">
        <v>32</v>
      </c>
      <c r="AF115" s="36"/>
      <c r="AG115" s="34" t="s">
        <v>32</v>
      </c>
      <c r="AH115" s="36"/>
      <c r="AI115" s="34" t="s">
        <v>32</v>
      </c>
      <c r="AJ115" s="36"/>
      <c r="AK115" s="10" t="s">
        <v>33</v>
      </c>
      <c r="AL115" s="38"/>
      <c r="AM115" s="34">
        <v>0.57841733479378998</v>
      </c>
      <c r="AO115" s="81">
        <v>2.25</v>
      </c>
      <c r="AP115" s="36"/>
      <c r="AQ115" s="81">
        <v>11.1</v>
      </c>
      <c r="AR115" s="36"/>
      <c r="AS115" s="81">
        <v>4.416666666666667</v>
      </c>
      <c r="AT115" s="36"/>
      <c r="AU115" s="84">
        <v>12.85</v>
      </c>
      <c r="AW115" s="81">
        <v>8.3333333333333321</v>
      </c>
      <c r="AX115" s="46"/>
      <c r="AY115" s="81">
        <v>91.666666666666657</v>
      </c>
      <c r="AZ115" s="36"/>
      <c r="BA115" s="83">
        <v>9100</v>
      </c>
    </row>
    <row r="116" spans="1:53" ht="15.75" customHeight="1" x14ac:dyDescent="0.2">
      <c r="A116" s="7" t="s">
        <v>223</v>
      </c>
      <c r="B116" s="7" t="s">
        <v>224</v>
      </c>
      <c r="D116" s="81">
        <v>9.2492999999999999</v>
      </c>
      <c r="E116" s="34" t="s">
        <v>28</v>
      </c>
      <c r="F116" s="81" t="s">
        <v>29</v>
      </c>
      <c r="G116" s="68" t="s">
        <v>1030</v>
      </c>
      <c r="I116" s="82">
        <v>0.44020999999999999</v>
      </c>
      <c r="J116" s="34" t="s">
        <v>30</v>
      </c>
      <c r="K116" s="81" t="s">
        <v>29</v>
      </c>
      <c r="L116" s="35"/>
      <c r="M116" s="81">
        <v>7.8686999999999996</v>
      </c>
      <c r="N116" s="34" t="s">
        <v>28</v>
      </c>
      <c r="O116" s="81" t="s">
        <v>29</v>
      </c>
      <c r="P116" s="10" t="s">
        <v>983</v>
      </c>
      <c r="R116" s="81">
        <v>26.4374</v>
      </c>
      <c r="S116" s="34" t="s">
        <v>27</v>
      </c>
      <c r="T116" s="84" t="s">
        <v>31</v>
      </c>
      <c r="U116" s="10" t="s">
        <v>1029</v>
      </c>
      <c r="W116" s="71">
        <v>121</v>
      </c>
      <c r="X116" s="36"/>
      <c r="Y116" s="10" t="s">
        <v>990</v>
      </c>
      <c r="AA116" s="81">
        <v>9.4845000000000006</v>
      </c>
      <c r="AB116" s="34" t="s">
        <v>28</v>
      </c>
      <c r="AC116" s="10" t="s">
        <v>1026</v>
      </c>
      <c r="AE116" s="81">
        <v>79.599999999999994</v>
      </c>
      <c r="AF116" s="36"/>
      <c r="AG116" s="81">
        <v>78.099999999999994</v>
      </c>
      <c r="AH116" s="36"/>
      <c r="AI116" s="81">
        <v>80.8</v>
      </c>
      <c r="AJ116" s="36"/>
      <c r="AK116" s="10" t="s">
        <v>33</v>
      </c>
      <c r="AL116" s="38"/>
      <c r="AM116" s="34">
        <v>1.01556372667766</v>
      </c>
      <c r="AO116" s="81">
        <v>2.1666666666666665</v>
      </c>
      <c r="AP116" s="36"/>
      <c r="AQ116" s="81">
        <v>11.383333333333333</v>
      </c>
      <c r="AR116" s="36"/>
      <c r="AS116" s="81">
        <v>4.45</v>
      </c>
      <c r="AT116" s="36"/>
      <c r="AU116" s="81">
        <v>15.616666666666667</v>
      </c>
      <c r="AW116" s="81">
        <v>5.1813471502590671</v>
      </c>
      <c r="AX116" s="46"/>
      <c r="AY116" s="81">
        <v>94.818652849740943</v>
      </c>
      <c r="AZ116" s="36"/>
      <c r="BA116" s="86">
        <v>7700</v>
      </c>
    </row>
    <row r="117" spans="1:53" ht="15.75" customHeight="1" x14ac:dyDescent="0.2">
      <c r="A117" s="7" t="s">
        <v>359</v>
      </c>
      <c r="B117" s="7" t="s">
        <v>360</v>
      </c>
      <c r="D117" s="81">
        <v>10.771599999999999</v>
      </c>
      <c r="E117" s="34" t="s">
        <v>30</v>
      </c>
      <c r="F117" s="81" t="s">
        <v>29</v>
      </c>
      <c r="G117" s="68" t="s">
        <v>1116</v>
      </c>
      <c r="I117" s="82">
        <v>0.62917999999999996</v>
      </c>
      <c r="J117" s="34" t="s">
        <v>27</v>
      </c>
      <c r="K117" s="81" t="s">
        <v>29</v>
      </c>
      <c r="L117" s="35"/>
      <c r="M117" s="81">
        <v>8.4311000000000007</v>
      </c>
      <c r="N117" s="34" t="s">
        <v>30</v>
      </c>
      <c r="O117" s="81" t="s">
        <v>29</v>
      </c>
      <c r="P117" s="10" t="s">
        <v>1132</v>
      </c>
      <c r="R117" s="81">
        <v>29.848500000000001</v>
      </c>
      <c r="S117" s="34" t="s">
        <v>30</v>
      </c>
      <c r="T117" s="81" t="s">
        <v>29</v>
      </c>
      <c r="U117" s="10" t="s">
        <v>1003</v>
      </c>
      <c r="W117" s="71">
        <v>213</v>
      </c>
      <c r="X117" s="36"/>
      <c r="Y117" s="10" t="s">
        <v>1179</v>
      </c>
      <c r="AA117" s="87">
        <v>12.7098</v>
      </c>
      <c r="AB117" s="34" t="s">
        <v>28</v>
      </c>
      <c r="AC117" s="10" t="s">
        <v>1141</v>
      </c>
      <c r="AE117" s="34" t="s">
        <v>32</v>
      </c>
      <c r="AF117" s="36"/>
      <c r="AG117" s="34" t="s">
        <v>32</v>
      </c>
      <c r="AH117" s="36"/>
      <c r="AI117" s="34" t="s">
        <v>32</v>
      </c>
      <c r="AJ117" s="36"/>
      <c r="AK117" s="10" t="s">
        <v>33</v>
      </c>
      <c r="AL117" s="38"/>
      <c r="AM117" s="34">
        <v>1.25904327286728</v>
      </c>
      <c r="AO117" s="81">
        <v>2.35</v>
      </c>
      <c r="AP117" s="36"/>
      <c r="AQ117" s="84">
        <v>10.616666666666667</v>
      </c>
      <c r="AR117" s="36"/>
      <c r="AS117" s="81">
        <v>4.1833333333333336</v>
      </c>
      <c r="AT117" s="36"/>
      <c r="AU117" s="81">
        <v>16.066666666666666</v>
      </c>
      <c r="AW117" s="81">
        <v>8.3333333333333321</v>
      </c>
      <c r="AX117" s="46"/>
      <c r="AY117" s="81">
        <v>91.666666666666657</v>
      </c>
      <c r="AZ117" s="36"/>
      <c r="BA117" s="83">
        <v>9600</v>
      </c>
    </row>
    <row r="118" spans="1:53" ht="15.75" customHeight="1" x14ac:dyDescent="0.2">
      <c r="A118" s="7" t="s">
        <v>385</v>
      </c>
      <c r="B118" s="7" t="s">
        <v>386</v>
      </c>
      <c r="D118" s="81">
        <v>9.4937000000000005</v>
      </c>
      <c r="E118" s="34" t="s">
        <v>28</v>
      </c>
      <c r="F118" s="81" t="s">
        <v>29</v>
      </c>
      <c r="G118" s="68" t="s">
        <v>999</v>
      </c>
      <c r="I118" s="82">
        <v>0.52425999999999995</v>
      </c>
      <c r="J118" s="34" t="s">
        <v>27</v>
      </c>
      <c r="K118" s="81" t="s">
        <v>29</v>
      </c>
      <c r="L118" s="35"/>
      <c r="M118" s="81">
        <v>9.1061999999999994</v>
      </c>
      <c r="N118" s="34" t="s">
        <v>30</v>
      </c>
      <c r="O118" s="81" t="s">
        <v>29</v>
      </c>
      <c r="P118" s="10" t="s">
        <v>991</v>
      </c>
      <c r="R118" s="81">
        <v>27.421299999999999</v>
      </c>
      <c r="S118" s="34" t="s">
        <v>28</v>
      </c>
      <c r="T118" s="81" t="s">
        <v>29</v>
      </c>
      <c r="U118" s="10" t="s">
        <v>1014</v>
      </c>
      <c r="W118" s="71">
        <v>172</v>
      </c>
      <c r="X118" s="36"/>
      <c r="Y118" s="10" t="s">
        <v>986</v>
      </c>
      <c r="AA118" s="81">
        <v>9.8130000000000006</v>
      </c>
      <c r="AB118" s="34" t="s">
        <v>28</v>
      </c>
      <c r="AC118" s="10" t="s">
        <v>1031</v>
      </c>
      <c r="AE118" s="87">
        <v>65.599999999999994</v>
      </c>
      <c r="AF118" s="36"/>
      <c r="AG118" s="87">
        <v>64.400000000000006</v>
      </c>
      <c r="AH118" s="36"/>
      <c r="AI118" s="87">
        <v>64</v>
      </c>
      <c r="AJ118" s="36"/>
      <c r="AK118" s="10" t="s">
        <v>33</v>
      </c>
      <c r="AL118" s="38"/>
      <c r="AM118" s="34">
        <v>1.0259016010514601</v>
      </c>
      <c r="AO118" s="81">
        <v>2.0666666666666669</v>
      </c>
      <c r="AP118" s="36"/>
      <c r="AQ118" s="81">
        <v>11.8</v>
      </c>
      <c r="AR118" s="36"/>
      <c r="AS118" s="81">
        <v>4.2333333333333334</v>
      </c>
      <c r="AT118" s="36"/>
      <c r="AU118" s="81">
        <v>17.233333333333334</v>
      </c>
      <c r="AW118" s="81">
        <v>5.1813471502590671</v>
      </c>
      <c r="AX118" s="46"/>
      <c r="AY118" s="81">
        <v>94.818652849740943</v>
      </c>
      <c r="AZ118" s="36"/>
      <c r="BA118" s="83">
        <v>9600</v>
      </c>
    </row>
    <row r="119" spans="1:53" ht="15.75" customHeight="1" x14ac:dyDescent="0.2">
      <c r="A119" s="7" t="s">
        <v>465</v>
      </c>
      <c r="B119" s="7" t="s">
        <v>466</v>
      </c>
      <c r="D119" s="81">
        <v>9.4837000000000007</v>
      </c>
      <c r="E119" s="34" t="s">
        <v>28</v>
      </c>
      <c r="F119" s="84" t="s">
        <v>31</v>
      </c>
      <c r="G119" s="68" t="s">
        <v>978</v>
      </c>
      <c r="I119" s="82">
        <v>0.438</v>
      </c>
      <c r="J119" s="34" t="s">
        <v>28</v>
      </c>
      <c r="K119" s="84" t="s">
        <v>31</v>
      </c>
      <c r="L119" s="35"/>
      <c r="M119" s="81">
        <v>9.3695000000000004</v>
      </c>
      <c r="N119" s="34" t="s">
        <v>28</v>
      </c>
      <c r="O119" s="87" t="s">
        <v>976</v>
      </c>
      <c r="P119" s="10" t="s">
        <v>1113</v>
      </c>
      <c r="R119" s="81">
        <v>27.651299999999999</v>
      </c>
      <c r="S119" s="34" t="s">
        <v>27</v>
      </c>
      <c r="T119" s="87" t="s">
        <v>976</v>
      </c>
      <c r="U119" s="10" t="s">
        <v>1090</v>
      </c>
      <c r="W119" s="71">
        <v>167</v>
      </c>
      <c r="X119" s="36"/>
      <c r="Y119" s="10" t="s">
        <v>1013</v>
      </c>
      <c r="AA119" s="81">
        <v>9.1029999999999998</v>
      </c>
      <c r="AB119" s="34" t="s">
        <v>27</v>
      </c>
      <c r="AC119" s="10" t="s">
        <v>1102</v>
      </c>
      <c r="AE119" s="87">
        <v>70.099999999999994</v>
      </c>
      <c r="AF119" s="36"/>
      <c r="AG119" s="87">
        <v>72.2</v>
      </c>
      <c r="AH119" s="36"/>
      <c r="AI119" s="87">
        <v>66.5</v>
      </c>
      <c r="AJ119" s="36"/>
      <c r="AK119" s="10" t="s">
        <v>33</v>
      </c>
      <c r="AL119" s="38"/>
      <c r="AM119" s="34">
        <v>0.97078342116583005</v>
      </c>
      <c r="AO119" s="81">
        <v>2.1333333333333333</v>
      </c>
      <c r="AP119" s="36"/>
      <c r="AQ119" s="81">
        <v>11.233333333333333</v>
      </c>
      <c r="AR119" s="36"/>
      <c r="AS119" s="81">
        <v>4.3833333333333337</v>
      </c>
      <c r="AT119" s="36"/>
      <c r="AU119" s="81">
        <v>18.033333333333335</v>
      </c>
      <c r="AW119" s="81">
        <v>8.3333333333333321</v>
      </c>
      <c r="AX119" s="46"/>
      <c r="AY119" s="81">
        <v>91.666666666666657</v>
      </c>
      <c r="AZ119" s="36"/>
      <c r="BA119" s="83">
        <v>8100</v>
      </c>
    </row>
    <row r="120" spans="1:53" x14ac:dyDescent="0.2">
      <c r="A120" s="7"/>
      <c r="B120" s="7"/>
      <c r="D120" s="64"/>
      <c r="E120" s="34"/>
      <c r="F120" s="65"/>
      <c r="G120" s="55"/>
      <c r="I120" s="51"/>
      <c r="J120" s="34"/>
      <c r="K120" s="56"/>
      <c r="L120" s="35"/>
      <c r="M120" s="64"/>
      <c r="N120" s="34"/>
      <c r="O120" s="34"/>
      <c r="P120" s="55"/>
      <c r="Q120" s="36"/>
      <c r="R120" s="64"/>
      <c r="S120" s="34"/>
      <c r="T120" s="34"/>
      <c r="U120" s="55"/>
      <c r="V120" s="36"/>
      <c r="W120" s="39"/>
      <c r="X120" s="36"/>
      <c r="Y120" s="10"/>
      <c r="Z120" s="36"/>
      <c r="AA120" s="34"/>
      <c r="AB120" s="34"/>
      <c r="AC120" s="55"/>
      <c r="AD120" s="36"/>
      <c r="AE120" s="34"/>
      <c r="AF120" s="36"/>
      <c r="AG120" s="34"/>
      <c r="AH120" s="36"/>
      <c r="AI120" s="34"/>
      <c r="AJ120" s="36"/>
      <c r="AK120" s="37"/>
      <c r="AL120" s="38"/>
      <c r="AM120" s="37"/>
      <c r="AO120" s="34"/>
      <c r="AP120" s="36"/>
      <c r="AQ120" s="34"/>
      <c r="AR120" s="36"/>
      <c r="AS120" s="34"/>
      <c r="AT120" s="36"/>
      <c r="AU120" s="34"/>
      <c r="AW120" s="37"/>
      <c r="AX120" s="46"/>
      <c r="AY120" s="37"/>
      <c r="AZ120" s="36"/>
      <c r="BA120" s="40"/>
    </row>
    <row r="121" spans="1:53" s="20" customFormat="1" ht="15.75" customHeight="1" x14ac:dyDescent="0.2">
      <c r="A121" s="57"/>
      <c r="B121" s="58" t="s">
        <v>947</v>
      </c>
      <c r="C121" s="15"/>
      <c r="D121" s="59"/>
      <c r="E121" s="59"/>
      <c r="F121" s="59"/>
      <c r="G121" s="59"/>
      <c r="H121" s="60"/>
      <c r="I121" s="59"/>
      <c r="J121" s="59"/>
      <c r="K121" s="59"/>
      <c r="L121" s="24"/>
      <c r="M121" s="59"/>
      <c r="N121" s="59"/>
      <c r="O121" s="59"/>
      <c r="P121" s="59"/>
      <c r="Q121" s="60"/>
      <c r="R121" s="59"/>
      <c r="S121" s="59"/>
      <c r="T121" s="61"/>
      <c r="U121" s="61"/>
      <c r="V121" s="62"/>
      <c r="W121" s="61"/>
      <c r="X121" s="15"/>
      <c r="Y121" s="61"/>
      <c r="Z121" s="15"/>
      <c r="AA121" s="61"/>
      <c r="AB121" s="59"/>
      <c r="AC121" s="61"/>
      <c r="AD121" s="15"/>
      <c r="AE121" s="61"/>
      <c r="AF121" s="15"/>
      <c r="AG121" s="63"/>
      <c r="AH121" s="15"/>
      <c r="AI121" s="63"/>
      <c r="AJ121" s="15"/>
      <c r="AK121" s="63"/>
      <c r="AM121" s="63"/>
      <c r="AO121" s="63"/>
      <c r="AQ121" s="63"/>
      <c r="AS121" s="63"/>
      <c r="AU121" s="63"/>
      <c r="AW121" s="63"/>
      <c r="AY121" s="63"/>
      <c r="BA121" s="63"/>
    </row>
    <row r="122" spans="1:53" ht="15.75" customHeight="1" x14ac:dyDescent="0.2">
      <c r="A122" s="7" t="s">
        <v>59</v>
      </c>
      <c r="B122" s="7" t="s">
        <v>60</v>
      </c>
      <c r="D122" s="84">
        <v>8.6760999999999999</v>
      </c>
      <c r="E122" s="34" t="s">
        <v>28</v>
      </c>
      <c r="F122" s="81" t="s">
        <v>29</v>
      </c>
      <c r="G122" s="68" t="s">
        <v>986</v>
      </c>
      <c r="I122" s="82">
        <v>0.56720000000000004</v>
      </c>
      <c r="J122" s="34" t="s">
        <v>27</v>
      </c>
      <c r="K122" s="81" t="s">
        <v>29</v>
      </c>
      <c r="L122" s="35"/>
      <c r="M122" s="87">
        <v>13.2347</v>
      </c>
      <c r="N122" s="34" t="s">
        <v>27</v>
      </c>
      <c r="O122" s="87" t="s">
        <v>976</v>
      </c>
      <c r="P122" s="10" t="s">
        <v>1011</v>
      </c>
      <c r="R122" s="81">
        <v>26.784600000000001</v>
      </c>
      <c r="S122" s="34" t="s">
        <v>27</v>
      </c>
      <c r="T122" s="84" t="s">
        <v>31</v>
      </c>
      <c r="U122" s="10" t="s">
        <v>1082</v>
      </c>
      <c r="W122" s="71">
        <v>197</v>
      </c>
      <c r="X122" s="36"/>
      <c r="Y122" s="10" t="s">
        <v>996</v>
      </c>
      <c r="AA122" s="87">
        <v>15.4198</v>
      </c>
      <c r="AB122" s="34" t="s">
        <v>28</v>
      </c>
      <c r="AC122" s="10" t="s">
        <v>987</v>
      </c>
      <c r="AE122" s="87">
        <v>58.3</v>
      </c>
      <c r="AF122" s="36"/>
      <c r="AG122" s="87">
        <v>63.4</v>
      </c>
      <c r="AH122" s="36"/>
      <c r="AI122" s="87">
        <v>55.9</v>
      </c>
      <c r="AJ122" s="36"/>
      <c r="AK122" s="10" t="s">
        <v>33</v>
      </c>
      <c r="AL122" s="38"/>
      <c r="AM122" s="34">
        <v>1.84928564665061</v>
      </c>
      <c r="AO122" s="87">
        <v>2.5833333333333335</v>
      </c>
      <c r="AP122" s="36"/>
      <c r="AQ122" s="81">
        <v>13.883333333333333</v>
      </c>
      <c r="AR122" s="36"/>
      <c r="AS122" s="81">
        <v>4.3833333333333337</v>
      </c>
      <c r="AT122" s="36"/>
      <c r="AU122" s="87">
        <v>20.033333333333335</v>
      </c>
      <c r="AW122" s="81">
        <v>8.2987551867219906</v>
      </c>
      <c r="AX122" s="46"/>
      <c r="AY122" s="81">
        <v>91.701244813278009</v>
      </c>
      <c r="AZ122" s="36"/>
      <c r="BA122" s="83">
        <v>8300</v>
      </c>
    </row>
    <row r="123" spans="1:53" ht="15.75" customHeight="1" x14ac:dyDescent="0.2">
      <c r="A123" s="7" t="s">
        <v>77</v>
      </c>
      <c r="B123" s="7" t="s">
        <v>78</v>
      </c>
      <c r="D123" s="81">
        <v>8.9634999999999998</v>
      </c>
      <c r="E123" s="34" t="s">
        <v>28</v>
      </c>
      <c r="F123" s="84" t="s">
        <v>31</v>
      </c>
      <c r="G123" s="68" t="s">
        <v>998</v>
      </c>
      <c r="I123" s="88">
        <v>0.68344000000000005</v>
      </c>
      <c r="J123" s="34" t="s">
        <v>28</v>
      </c>
      <c r="K123" s="87" t="s">
        <v>976</v>
      </c>
      <c r="L123" s="35"/>
      <c r="M123" s="81">
        <v>9.2789999999999999</v>
      </c>
      <c r="N123" s="34" t="s">
        <v>27</v>
      </c>
      <c r="O123" s="87" t="s">
        <v>976</v>
      </c>
      <c r="P123" s="10" t="s">
        <v>994</v>
      </c>
      <c r="R123" s="81">
        <v>27.495200000000001</v>
      </c>
      <c r="S123" s="34" t="s">
        <v>27</v>
      </c>
      <c r="T123" s="87" t="s">
        <v>976</v>
      </c>
      <c r="U123" s="10" t="s">
        <v>1023</v>
      </c>
      <c r="W123" s="71">
        <v>161</v>
      </c>
      <c r="X123" s="36"/>
      <c r="Y123" s="10" t="s">
        <v>1135</v>
      </c>
      <c r="AA123" s="87">
        <v>13.747999999999999</v>
      </c>
      <c r="AB123" s="34" t="s">
        <v>27</v>
      </c>
      <c r="AC123" s="10" t="s">
        <v>1186</v>
      </c>
      <c r="AE123" s="34" t="s">
        <v>32</v>
      </c>
      <c r="AF123" s="36"/>
      <c r="AG123" s="34" t="s">
        <v>32</v>
      </c>
      <c r="AH123" s="36"/>
      <c r="AI123" s="34" t="s">
        <v>32</v>
      </c>
      <c r="AJ123" s="36"/>
      <c r="AK123" s="10" t="s">
        <v>33</v>
      </c>
      <c r="AL123" s="38"/>
      <c r="AM123" s="34">
        <v>4.5140313033005501</v>
      </c>
      <c r="AO123" s="81">
        <v>2.1333333333333333</v>
      </c>
      <c r="AP123" s="36"/>
      <c r="AQ123" s="84">
        <v>10.8</v>
      </c>
      <c r="AR123" s="36"/>
      <c r="AS123" s="84">
        <v>4.1166666666666663</v>
      </c>
      <c r="AT123" s="36"/>
      <c r="AU123" s="81">
        <v>17.816666666666666</v>
      </c>
      <c r="AW123" s="81">
        <v>7.1428571428571423</v>
      </c>
      <c r="AX123" s="46"/>
      <c r="AY123" s="81">
        <v>92.857142857142861</v>
      </c>
      <c r="AZ123" s="36"/>
      <c r="BA123" s="83">
        <v>8700</v>
      </c>
    </row>
    <row r="124" spans="1:53" ht="15.75" customHeight="1" x14ac:dyDescent="0.2">
      <c r="A124" s="7" t="s">
        <v>81</v>
      </c>
      <c r="B124" s="7" t="s">
        <v>82</v>
      </c>
      <c r="D124" s="84">
        <v>7.1757999999999997</v>
      </c>
      <c r="E124" s="34" t="s">
        <v>28</v>
      </c>
      <c r="F124" s="81" t="s">
        <v>29</v>
      </c>
      <c r="G124" s="68" t="s">
        <v>1043</v>
      </c>
      <c r="I124" s="85">
        <v>0.28838999999999998</v>
      </c>
      <c r="J124" s="34" t="s">
        <v>30</v>
      </c>
      <c r="K124" s="81" t="s">
        <v>29</v>
      </c>
      <c r="L124" s="35"/>
      <c r="M124" s="87">
        <v>11.603400000000001</v>
      </c>
      <c r="N124" s="34" t="s">
        <v>28</v>
      </c>
      <c r="O124" s="81" t="s">
        <v>29</v>
      </c>
      <c r="P124" s="10" t="s">
        <v>1001</v>
      </c>
      <c r="R124" s="87">
        <v>46.8718</v>
      </c>
      <c r="S124" s="34" t="s">
        <v>30</v>
      </c>
      <c r="T124" s="87" t="s">
        <v>976</v>
      </c>
      <c r="U124" s="10" t="s">
        <v>1027</v>
      </c>
      <c r="W124" s="71">
        <v>81</v>
      </c>
      <c r="X124" s="36"/>
      <c r="Y124" s="10" t="s">
        <v>1031</v>
      </c>
      <c r="AA124" s="81">
        <v>8.3973999999999993</v>
      </c>
      <c r="AB124" s="34" t="s">
        <v>30</v>
      </c>
      <c r="AC124" s="10" t="s">
        <v>1084</v>
      </c>
      <c r="AE124" s="87">
        <v>68.099999999999994</v>
      </c>
      <c r="AF124" s="36"/>
      <c r="AG124" s="87">
        <v>69.8</v>
      </c>
      <c r="AH124" s="36"/>
      <c r="AI124" s="87">
        <v>59.5</v>
      </c>
      <c r="AJ124" s="36"/>
      <c r="AK124" s="10" t="s">
        <v>33</v>
      </c>
      <c r="AL124" s="38"/>
      <c r="AM124" s="34">
        <v>1.27274604880359</v>
      </c>
      <c r="AO124" s="87">
        <v>2.6833333333333331</v>
      </c>
      <c r="AP124" s="36"/>
      <c r="AQ124" s="81">
        <v>11.033333333333333</v>
      </c>
      <c r="AR124" s="36"/>
      <c r="AS124" s="81">
        <v>4.3666666666666663</v>
      </c>
      <c r="AT124" s="36"/>
      <c r="AU124" s="81">
        <v>17.633333333333333</v>
      </c>
      <c r="AW124" s="81">
        <v>9.4629156010230187</v>
      </c>
      <c r="AX124" s="46"/>
      <c r="AY124" s="81">
        <v>90.537084398976987</v>
      </c>
      <c r="AZ124" s="36"/>
      <c r="BA124" s="86">
        <v>6500</v>
      </c>
    </row>
    <row r="125" spans="1:53" ht="15.75" customHeight="1" x14ac:dyDescent="0.2">
      <c r="A125" s="7" t="s">
        <v>83</v>
      </c>
      <c r="B125" s="7" t="s">
        <v>84</v>
      </c>
      <c r="D125" s="81">
        <v>10.0055</v>
      </c>
      <c r="E125" s="34" t="s">
        <v>28</v>
      </c>
      <c r="F125" s="81" t="s">
        <v>29</v>
      </c>
      <c r="G125" s="68" t="s">
        <v>997</v>
      </c>
      <c r="I125" s="88">
        <v>0.66134999999999999</v>
      </c>
      <c r="J125" s="34" t="s">
        <v>27</v>
      </c>
      <c r="K125" s="87" t="s">
        <v>976</v>
      </c>
      <c r="L125" s="35"/>
      <c r="M125" s="84">
        <v>5.7815000000000003</v>
      </c>
      <c r="N125" s="34" t="s">
        <v>27</v>
      </c>
      <c r="O125" s="84" t="s">
        <v>31</v>
      </c>
      <c r="P125" s="10" t="s">
        <v>1062</v>
      </c>
      <c r="R125" s="87">
        <v>33.7074</v>
      </c>
      <c r="S125" s="34" t="s">
        <v>27</v>
      </c>
      <c r="T125" s="87" t="s">
        <v>976</v>
      </c>
      <c r="U125" s="10" t="s">
        <v>1088</v>
      </c>
      <c r="W125" s="71">
        <v>102</v>
      </c>
      <c r="X125" s="36"/>
      <c r="Y125" s="10" t="s">
        <v>1112</v>
      </c>
      <c r="AA125" s="84">
        <v>6.2295999999999996</v>
      </c>
      <c r="AB125" s="34" t="s">
        <v>27</v>
      </c>
      <c r="AC125" s="10" t="s">
        <v>1014</v>
      </c>
      <c r="AE125" s="34" t="s">
        <v>32</v>
      </c>
      <c r="AF125" s="36"/>
      <c r="AG125" s="34" t="s">
        <v>32</v>
      </c>
      <c r="AH125" s="36"/>
      <c r="AI125" s="34" t="s">
        <v>32</v>
      </c>
      <c r="AJ125" s="36"/>
      <c r="AK125" s="10" t="s">
        <v>33</v>
      </c>
      <c r="AL125" s="38"/>
      <c r="AM125" s="34">
        <v>8.4794480476863292</v>
      </c>
      <c r="AO125" s="81">
        <v>2.1833333333333331</v>
      </c>
      <c r="AP125" s="36"/>
      <c r="AQ125" s="84">
        <v>9.5166666666666675</v>
      </c>
      <c r="AR125" s="36"/>
      <c r="AS125" s="81">
        <v>4.4666666666666668</v>
      </c>
      <c r="AT125" s="36"/>
      <c r="AU125" s="87">
        <v>21.583333333333332</v>
      </c>
      <c r="AW125" s="81">
        <v>5.4545454545454541</v>
      </c>
      <c r="AX125" s="46"/>
      <c r="AY125" s="81">
        <v>94.545454545454547</v>
      </c>
      <c r="AZ125" s="36"/>
      <c r="BA125" s="83">
        <v>9100</v>
      </c>
    </row>
    <row r="126" spans="1:53" ht="15.75" customHeight="1" x14ac:dyDescent="0.2">
      <c r="A126" s="7" t="s">
        <v>104</v>
      </c>
      <c r="B126" s="7" t="s">
        <v>105</v>
      </c>
      <c r="D126" s="84">
        <v>7.1940999999999997</v>
      </c>
      <c r="E126" s="34" t="s">
        <v>28</v>
      </c>
      <c r="F126" s="84" t="s">
        <v>31</v>
      </c>
      <c r="G126" s="68" t="s">
        <v>998</v>
      </c>
      <c r="I126" s="82">
        <v>0.56083000000000005</v>
      </c>
      <c r="J126" s="34" t="s">
        <v>28</v>
      </c>
      <c r="K126" s="87" t="s">
        <v>976</v>
      </c>
      <c r="L126" s="35"/>
      <c r="M126" s="87">
        <v>11.206899999999999</v>
      </c>
      <c r="N126" s="34" t="s">
        <v>30</v>
      </c>
      <c r="O126" s="87" t="s">
        <v>976</v>
      </c>
      <c r="P126" s="10" t="s">
        <v>1026</v>
      </c>
      <c r="R126" s="81">
        <v>30.526599999999998</v>
      </c>
      <c r="S126" s="34" t="s">
        <v>30</v>
      </c>
      <c r="T126" s="81" t="s">
        <v>29</v>
      </c>
      <c r="U126" s="10" t="s">
        <v>1083</v>
      </c>
      <c r="W126" s="71">
        <v>92</v>
      </c>
      <c r="X126" s="36"/>
      <c r="Y126" s="10" t="s">
        <v>1029</v>
      </c>
      <c r="AA126" s="81">
        <v>12.29</v>
      </c>
      <c r="AB126" s="34" t="s">
        <v>28</v>
      </c>
      <c r="AC126" s="10" t="s">
        <v>1004</v>
      </c>
      <c r="AE126" s="34" t="s">
        <v>32</v>
      </c>
      <c r="AF126" s="36"/>
      <c r="AG126" s="34" t="s">
        <v>32</v>
      </c>
      <c r="AH126" s="36"/>
      <c r="AI126" s="34" t="s">
        <v>32</v>
      </c>
      <c r="AJ126" s="36"/>
      <c r="AK126" s="10" t="s">
        <v>33</v>
      </c>
      <c r="AL126" s="38"/>
      <c r="AM126" s="34">
        <v>1.5763255497867901</v>
      </c>
      <c r="AO126" s="81">
        <v>2.2833333333333332</v>
      </c>
      <c r="AP126" s="36"/>
      <c r="AQ126" s="84">
        <v>9.65</v>
      </c>
      <c r="AR126" s="36"/>
      <c r="AS126" s="81">
        <v>4.3499999999999996</v>
      </c>
      <c r="AT126" s="36"/>
      <c r="AU126" s="81">
        <v>18.066666666666666</v>
      </c>
      <c r="AW126" s="81">
        <v>9.4629156010230187</v>
      </c>
      <c r="AX126" s="46"/>
      <c r="AY126" s="81">
        <v>90.537084398976987</v>
      </c>
      <c r="AZ126" s="36"/>
      <c r="BA126" s="86">
        <v>7200</v>
      </c>
    </row>
    <row r="127" spans="1:53" ht="15.75" customHeight="1" x14ac:dyDescent="0.2">
      <c r="A127" s="7" t="s">
        <v>171</v>
      </c>
      <c r="B127" s="7" t="s">
        <v>172</v>
      </c>
      <c r="D127" s="84">
        <v>8.2489000000000008</v>
      </c>
      <c r="E127" s="34" t="s">
        <v>28</v>
      </c>
      <c r="F127" s="81" t="s">
        <v>29</v>
      </c>
      <c r="G127" s="68" t="s">
        <v>980</v>
      </c>
      <c r="I127" s="82">
        <v>0.53512000000000004</v>
      </c>
      <c r="J127" s="34" t="s">
        <v>28</v>
      </c>
      <c r="K127" s="87" t="s">
        <v>976</v>
      </c>
      <c r="L127" s="35"/>
      <c r="M127" s="87">
        <v>13.744400000000001</v>
      </c>
      <c r="N127" s="34" t="s">
        <v>28</v>
      </c>
      <c r="O127" s="81" t="s">
        <v>29</v>
      </c>
      <c r="P127" s="10" t="s">
        <v>1001</v>
      </c>
      <c r="R127" s="87">
        <v>53.143599999999999</v>
      </c>
      <c r="S127" s="34" t="s">
        <v>28</v>
      </c>
      <c r="T127" s="81" t="s">
        <v>29</v>
      </c>
      <c r="U127" s="10" t="s">
        <v>1029</v>
      </c>
      <c r="W127" s="39">
        <v>208</v>
      </c>
      <c r="X127" s="36"/>
      <c r="Y127" s="10" t="s">
        <v>968</v>
      </c>
      <c r="AA127" s="87">
        <v>15.2121</v>
      </c>
      <c r="AB127" s="34" t="s">
        <v>28</v>
      </c>
      <c r="AC127" s="10" t="s">
        <v>996</v>
      </c>
      <c r="AE127" s="87">
        <v>59.2</v>
      </c>
      <c r="AF127" s="36"/>
      <c r="AG127" s="87">
        <v>59.9</v>
      </c>
      <c r="AH127" s="36"/>
      <c r="AI127" s="87">
        <v>67.7</v>
      </c>
      <c r="AJ127" s="36"/>
      <c r="AK127" s="10" t="s">
        <v>33</v>
      </c>
      <c r="AL127" s="38"/>
      <c r="AM127" s="34">
        <v>0.98622230223203999</v>
      </c>
      <c r="AO127" s="87">
        <v>2.6833333333333331</v>
      </c>
      <c r="AP127" s="36"/>
      <c r="AQ127" s="84">
        <v>10.216666666666667</v>
      </c>
      <c r="AR127" s="36"/>
      <c r="AS127" s="81">
        <v>4.25</v>
      </c>
      <c r="AT127" s="36"/>
      <c r="AU127" s="84">
        <v>13.833333333333334</v>
      </c>
      <c r="AW127" s="81">
        <v>8.2987551867219906</v>
      </c>
      <c r="AX127" s="46"/>
      <c r="AY127" s="81">
        <v>91.701244813278009</v>
      </c>
      <c r="AZ127" s="36"/>
      <c r="BA127" s="86">
        <v>7500</v>
      </c>
    </row>
    <row r="128" spans="1:53" ht="15.75" customHeight="1" x14ac:dyDescent="0.2">
      <c r="A128" s="7" t="s">
        <v>197</v>
      </c>
      <c r="B128" s="7" t="s">
        <v>198</v>
      </c>
      <c r="D128" s="81">
        <v>9.9816000000000003</v>
      </c>
      <c r="E128" s="34" t="s">
        <v>28</v>
      </c>
      <c r="F128" s="81" t="s">
        <v>29</v>
      </c>
      <c r="G128" s="68" t="s">
        <v>1003</v>
      </c>
      <c r="I128" s="82">
        <v>0.52971000000000001</v>
      </c>
      <c r="J128" s="34" t="s">
        <v>27</v>
      </c>
      <c r="K128" s="81" t="s">
        <v>29</v>
      </c>
      <c r="L128" s="35"/>
      <c r="M128" s="81">
        <v>9.6242000000000001</v>
      </c>
      <c r="N128" s="34" t="s">
        <v>28</v>
      </c>
      <c r="O128" s="81" t="s">
        <v>29</v>
      </c>
      <c r="P128" s="10" t="s">
        <v>982</v>
      </c>
      <c r="R128" s="87">
        <v>36.371400000000001</v>
      </c>
      <c r="S128" s="34" t="s">
        <v>28</v>
      </c>
      <c r="T128" s="87" t="s">
        <v>976</v>
      </c>
      <c r="U128" s="10" t="s">
        <v>1075</v>
      </c>
      <c r="W128" s="71">
        <v>215</v>
      </c>
      <c r="X128" s="36"/>
      <c r="Y128" s="10" t="s">
        <v>1015</v>
      </c>
      <c r="AA128" s="81">
        <v>12.145200000000001</v>
      </c>
      <c r="AB128" s="34" t="s">
        <v>30</v>
      </c>
      <c r="AC128" s="10" t="s">
        <v>1120</v>
      </c>
      <c r="AE128" s="87">
        <v>60.8</v>
      </c>
      <c r="AF128" s="36"/>
      <c r="AG128" s="87">
        <v>65.7</v>
      </c>
      <c r="AH128" s="36"/>
      <c r="AI128" s="87">
        <v>62.5</v>
      </c>
      <c r="AJ128" s="36"/>
      <c r="AK128" s="10" t="s">
        <v>33</v>
      </c>
      <c r="AL128" s="38"/>
      <c r="AM128" s="34">
        <v>2.47111361193241</v>
      </c>
      <c r="AO128" s="81">
        <v>2.5166666666666666</v>
      </c>
      <c r="AP128" s="36"/>
      <c r="AQ128" s="81">
        <v>11.7</v>
      </c>
      <c r="AR128" s="36"/>
      <c r="AS128" s="81">
        <v>4.3</v>
      </c>
      <c r="AT128" s="36"/>
      <c r="AU128" s="81">
        <v>16.933333333333334</v>
      </c>
      <c r="AW128" s="81">
        <v>8.7591240875912408</v>
      </c>
      <c r="AX128" s="46"/>
      <c r="AY128" s="81">
        <v>91.240875912408754</v>
      </c>
      <c r="AZ128" s="36"/>
      <c r="BA128" s="83">
        <v>9500</v>
      </c>
    </row>
    <row r="129" spans="1:53" ht="15.75" customHeight="1" x14ac:dyDescent="0.2">
      <c r="A129" s="7" t="s">
        <v>199</v>
      </c>
      <c r="B129" s="7" t="s">
        <v>200</v>
      </c>
      <c r="D129" s="81">
        <v>9.0633999999999997</v>
      </c>
      <c r="E129" s="34" t="s">
        <v>28</v>
      </c>
      <c r="F129" s="81" t="s">
        <v>29</v>
      </c>
      <c r="G129" s="68" t="s">
        <v>988</v>
      </c>
      <c r="I129" s="82">
        <v>0.61548999999999998</v>
      </c>
      <c r="J129" s="34" t="s">
        <v>27</v>
      </c>
      <c r="K129" s="87" t="s">
        <v>976</v>
      </c>
      <c r="L129" s="35"/>
      <c r="M129" s="84">
        <v>5.5393999999999997</v>
      </c>
      <c r="N129" s="34" t="s">
        <v>28</v>
      </c>
      <c r="O129" s="81" t="s">
        <v>29</v>
      </c>
      <c r="P129" s="10" t="s">
        <v>1165</v>
      </c>
      <c r="R129" s="81">
        <v>21.5059</v>
      </c>
      <c r="S129" s="34" t="s">
        <v>27</v>
      </c>
      <c r="T129" s="84" t="s">
        <v>31</v>
      </c>
      <c r="U129" s="10" t="s">
        <v>1027</v>
      </c>
      <c r="W129" s="39">
        <v>44</v>
      </c>
      <c r="X129" s="36"/>
      <c r="Y129" s="10" t="s">
        <v>1028</v>
      </c>
      <c r="AA129" s="81">
        <v>8.9910999999999994</v>
      </c>
      <c r="AB129" s="34" t="s">
        <v>27</v>
      </c>
      <c r="AC129" s="10" t="s">
        <v>1002</v>
      </c>
      <c r="AE129" s="81">
        <v>84.6</v>
      </c>
      <c r="AF129" s="36"/>
      <c r="AG129" s="81">
        <v>83</v>
      </c>
      <c r="AH129" s="36"/>
      <c r="AI129" s="81">
        <v>78.2</v>
      </c>
      <c r="AJ129" s="36"/>
      <c r="AK129" s="10" t="s">
        <v>33</v>
      </c>
      <c r="AL129" s="38"/>
      <c r="AM129" s="34">
        <v>1.96010441188192</v>
      </c>
      <c r="AO129" s="81">
        <v>2.2999999999999998</v>
      </c>
      <c r="AP129" s="36"/>
      <c r="AQ129" s="84">
        <v>10.216666666666667</v>
      </c>
      <c r="AR129" s="36"/>
      <c r="AS129" s="81">
        <v>4.3166666666666664</v>
      </c>
      <c r="AT129" s="36"/>
      <c r="AU129" s="81">
        <v>16.816666666666666</v>
      </c>
      <c r="AW129" s="81">
        <v>6.0606060606060606</v>
      </c>
      <c r="AX129" s="46"/>
      <c r="AY129" s="81">
        <v>93.939393939393938</v>
      </c>
      <c r="AZ129" s="36"/>
      <c r="BA129" s="86">
        <v>7000</v>
      </c>
    </row>
    <row r="130" spans="1:53" ht="15.75" customHeight="1" x14ac:dyDescent="0.2">
      <c r="A130" s="7" t="s">
        <v>203</v>
      </c>
      <c r="B130" s="7" t="s">
        <v>204</v>
      </c>
      <c r="D130" s="81">
        <v>9.6780000000000008</v>
      </c>
      <c r="E130" s="34" t="s">
        <v>28</v>
      </c>
      <c r="F130" s="81" t="s">
        <v>29</v>
      </c>
      <c r="G130" s="68" t="s">
        <v>995</v>
      </c>
      <c r="I130" s="82">
        <v>0.57303999999999999</v>
      </c>
      <c r="J130" s="34" t="s">
        <v>28</v>
      </c>
      <c r="K130" s="81" t="s">
        <v>29</v>
      </c>
      <c r="L130" s="35"/>
      <c r="M130" s="87">
        <v>11.460800000000001</v>
      </c>
      <c r="N130" s="34" t="s">
        <v>30</v>
      </c>
      <c r="O130" s="87" t="s">
        <v>976</v>
      </c>
      <c r="P130" s="10" t="s">
        <v>1137</v>
      </c>
      <c r="R130" s="81">
        <v>26.4024</v>
      </c>
      <c r="S130" s="34" t="s">
        <v>30</v>
      </c>
      <c r="T130" s="87" t="s">
        <v>976</v>
      </c>
      <c r="U130" s="10" t="s">
        <v>1094</v>
      </c>
      <c r="W130" s="71">
        <v>219</v>
      </c>
      <c r="X130" s="36"/>
      <c r="Y130" s="10" t="s">
        <v>1080</v>
      </c>
      <c r="AA130" s="81">
        <v>9.4659999999999993</v>
      </c>
      <c r="AB130" s="34" t="s">
        <v>27</v>
      </c>
      <c r="AC130" s="10" t="s">
        <v>1014</v>
      </c>
      <c r="AE130" s="34" t="s">
        <v>32</v>
      </c>
      <c r="AF130" s="36"/>
      <c r="AG130" s="34" t="s">
        <v>32</v>
      </c>
      <c r="AH130" s="36"/>
      <c r="AI130" s="34" t="s">
        <v>32</v>
      </c>
      <c r="AJ130" s="36"/>
      <c r="AK130" s="10" t="s">
        <v>33</v>
      </c>
      <c r="AL130" s="38"/>
      <c r="AM130" s="34">
        <v>3.3744252802383499</v>
      </c>
      <c r="AO130" s="81">
        <v>2.5</v>
      </c>
      <c r="AP130" s="36"/>
      <c r="AQ130" s="81">
        <v>11.166666666666666</v>
      </c>
      <c r="AR130" s="36"/>
      <c r="AS130" s="81">
        <v>4.4833333333333334</v>
      </c>
      <c r="AT130" s="36"/>
      <c r="AU130" s="81">
        <v>17.350000000000001</v>
      </c>
      <c r="AW130" s="81">
        <v>8.8607594936708853</v>
      </c>
      <c r="AX130" s="46"/>
      <c r="AY130" s="81">
        <v>91.139240506329116</v>
      </c>
      <c r="AZ130" s="36"/>
      <c r="BA130" s="83">
        <v>9400</v>
      </c>
    </row>
    <row r="131" spans="1:53" ht="15.75" customHeight="1" x14ac:dyDescent="0.2">
      <c r="A131" s="7" t="s">
        <v>205</v>
      </c>
      <c r="B131" s="7" t="s">
        <v>206</v>
      </c>
      <c r="D131" s="84">
        <v>7.2432999999999996</v>
      </c>
      <c r="E131" s="34" t="s">
        <v>27</v>
      </c>
      <c r="F131" s="84" t="s">
        <v>31</v>
      </c>
      <c r="G131" s="68" t="s">
        <v>1027</v>
      </c>
      <c r="I131" s="85">
        <v>0.27406999999999998</v>
      </c>
      <c r="J131" s="34" t="s">
        <v>27</v>
      </c>
      <c r="K131" s="84" t="s">
        <v>31</v>
      </c>
      <c r="L131" s="35"/>
      <c r="M131" s="81">
        <v>8.7506000000000004</v>
      </c>
      <c r="N131" s="34" t="s">
        <v>28</v>
      </c>
      <c r="O131" s="87" t="s">
        <v>976</v>
      </c>
      <c r="P131" s="10" t="s">
        <v>997</v>
      </c>
      <c r="R131" s="81">
        <v>26.095300000000002</v>
      </c>
      <c r="S131" s="34" t="s">
        <v>28</v>
      </c>
      <c r="T131" s="87" t="s">
        <v>976</v>
      </c>
      <c r="U131" s="10" t="s">
        <v>1082</v>
      </c>
      <c r="W131" s="71">
        <v>37</v>
      </c>
      <c r="X131" s="36"/>
      <c r="Y131" s="10" t="s">
        <v>994</v>
      </c>
      <c r="AA131" s="87">
        <v>13.6058</v>
      </c>
      <c r="AB131" s="34" t="s">
        <v>30</v>
      </c>
      <c r="AC131" s="10" t="s">
        <v>1041</v>
      </c>
      <c r="AE131" s="81">
        <v>83.4</v>
      </c>
      <c r="AF131" s="36"/>
      <c r="AG131" s="81">
        <v>82.4</v>
      </c>
      <c r="AH131" s="36"/>
      <c r="AI131" s="81">
        <v>72.8</v>
      </c>
      <c r="AJ131" s="36"/>
      <c r="AK131" s="10" t="s">
        <v>33</v>
      </c>
      <c r="AL131" s="38"/>
      <c r="AM131" s="34">
        <v>5.2058480547554904</v>
      </c>
      <c r="AO131" s="87">
        <v>2.8</v>
      </c>
      <c r="AP131" s="36"/>
      <c r="AQ131" s="84">
        <v>10.7</v>
      </c>
      <c r="AR131" s="36"/>
      <c r="AS131" s="81">
        <v>4.2666666666666666</v>
      </c>
      <c r="AT131" s="36"/>
      <c r="AU131" s="81">
        <v>17.666666666666668</v>
      </c>
      <c r="AW131" s="81">
        <v>8.8607594936708853</v>
      </c>
      <c r="AX131" s="46"/>
      <c r="AY131" s="81">
        <v>91.139240506329116</v>
      </c>
      <c r="AZ131" s="36"/>
      <c r="BA131" s="86">
        <v>7500</v>
      </c>
    </row>
    <row r="132" spans="1:53" ht="15.75" customHeight="1" x14ac:dyDescent="0.2">
      <c r="A132" s="7" t="s">
        <v>235</v>
      </c>
      <c r="B132" s="7" t="s">
        <v>236</v>
      </c>
      <c r="D132" s="81">
        <v>8.9722000000000008</v>
      </c>
      <c r="E132" s="34" t="s">
        <v>27</v>
      </c>
      <c r="F132" s="84" t="s">
        <v>31</v>
      </c>
      <c r="G132" s="68" t="s">
        <v>1023</v>
      </c>
      <c r="I132" s="82">
        <v>0.58067000000000002</v>
      </c>
      <c r="J132" s="34" t="s">
        <v>30</v>
      </c>
      <c r="K132" s="81" t="s">
        <v>29</v>
      </c>
      <c r="L132" s="35"/>
      <c r="M132" s="87">
        <v>11.2012</v>
      </c>
      <c r="N132" s="34" t="s">
        <v>28</v>
      </c>
      <c r="O132" s="81" t="s">
        <v>29</v>
      </c>
      <c r="P132" s="10" t="s">
        <v>1137</v>
      </c>
      <c r="R132" s="87">
        <v>38.960799999999999</v>
      </c>
      <c r="S132" s="34" t="s">
        <v>28</v>
      </c>
      <c r="T132" s="87" t="s">
        <v>976</v>
      </c>
      <c r="U132" s="10" t="s">
        <v>998</v>
      </c>
      <c r="W132" s="39">
        <v>205</v>
      </c>
      <c r="X132" s="36"/>
      <c r="Y132" s="10" t="s">
        <v>1118</v>
      </c>
      <c r="AA132" s="81">
        <v>12.1006</v>
      </c>
      <c r="AB132" s="34" t="s">
        <v>28</v>
      </c>
      <c r="AC132" s="10" t="s">
        <v>986</v>
      </c>
      <c r="AE132" s="81">
        <v>76.099999999999994</v>
      </c>
      <c r="AF132" s="36"/>
      <c r="AG132" s="81">
        <v>76.400000000000006</v>
      </c>
      <c r="AH132" s="36"/>
      <c r="AI132" s="87">
        <v>68.900000000000006</v>
      </c>
      <c r="AJ132" s="36"/>
      <c r="AK132" s="10" t="s">
        <v>33</v>
      </c>
      <c r="AL132" s="38"/>
      <c r="AM132" s="34">
        <v>4.1418453463142804</v>
      </c>
      <c r="AO132" s="87">
        <v>2.5833333333333335</v>
      </c>
      <c r="AP132" s="36"/>
      <c r="AQ132" s="84">
        <v>9.6166666666666671</v>
      </c>
      <c r="AR132" s="36"/>
      <c r="AS132" s="81">
        <v>4.25</v>
      </c>
      <c r="AT132" s="36"/>
      <c r="AU132" s="87">
        <v>20.25</v>
      </c>
      <c r="AW132" s="84">
        <v>11.940298507462686</v>
      </c>
      <c r="AX132" s="46"/>
      <c r="AY132" s="84">
        <v>88.059701492537314</v>
      </c>
      <c r="AZ132" s="36"/>
      <c r="BA132" s="83">
        <v>8800</v>
      </c>
    </row>
    <row r="133" spans="1:53" ht="15.75" customHeight="1" x14ac:dyDescent="0.2">
      <c r="A133" s="7" t="s">
        <v>241</v>
      </c>
      <c r="B133" s="7" t="s">
        <v>242</v>
      </c>
      <c r="D133" s="84">
        <v>8.7482000000000006</v>
      </c>
      <c r="E133" s="34" t="s">
        <v>28</v>
      </c>
      <c r="F133" s="81" t="s">
        <v>29</v>
      </c>
      <c r="G133" s="68" t="s">
        <v>148</v>
      </c>
      <c r="I133" s="82">
        <v>0.57396999999999998</v>
      </c>
      <c r="J133" s="34" t="s">
        <v>27</v>
      </c>
      <c r="K133" s="81" t="s">
        <v>29</v>
      </c>
      <c r="L133" s="35"/>
      <c r="M133" s="87">
        <v>10.308299999999999</v>
      </c>
      <c r="N133" s="34" t="s">
        <v>28</v>
      </c>
      <c r="O133" s="81" t="s">
        <v>29</v>
      </c>
      <c r="P133" s="10" t="s">
        <v>1005</v>
      </c>
      <c r="R133" s="87">
        <v>33.679099999999998</v>
      </c>
      <c r="S133" s="34" t="s">
        <v>27</v>
      </c>
      <c r="T133" s="81" t="s">
        <v>29</v>
      </c>
      <c r="U133" s="10" t="s">
        <v>1089</v>
      </c>
      <c r="W133" s="71">
        <v>175</v>
      </c>
      <c r="X133" s="36"/>
      <c r="Y133" s="10" t="s">
        <v>1077</v>
      </c>
      <c r="AA133" s="87">
        <v>13.7521</v>
      </c>
      <c r="AB133" s="34" t="s">
        <v>30</v>
      </c>
      <c r="AC133" s="10" t="s">
        <v>991</v>
      </c>
      <c r="AE133" s="87">
        <v>64.2</v>
      </c>
      <c r="AF133" s="36"/>
      <c r="AG133" s="87">
        <v>59</v>
      </c>
      <c r="AH133" s="36"/>
      <c r="AI133" s="87">
        <v>67.2</v>
      </c>
      <c r="AJ133" s="36"/>
      <c r="AK133" s="10" t="s">
        <v>33</v>
      </c>
      <c r="AL133" s="38"/>
      <c r="AM133" s="34">
        <v>2.2711527920790102</v>
      </c>
      <c r="AO133" s="81">
        <v>2.0666666666666669</v>
      </c>
      <c r="AP133" s="36"/>
      <c r="AQ133" s="84">
        <v>10.833333333333334</v>
      </c>
      <c r="AR133" s="36"/>
      <c r="AS133" s="81">
        <v>4.1500000000000004</v>
      </c>
      <c r="AT133" s="36"/>
      <c r="AU133" s="81">
        <v>15.633333333333333</v>
      </c>
      <c r="AW133" s="81">
        <v>5.343511450381679</v>
      </c>
      <c r="AX133" s="46"/>
      <c r="AY133" s="81">
        <v>94.656488549618317</v>
      </c>
      <c r="AZ133" s="36"/>
      <c r="BA133" s="83">
        <v>8200</v>
      </c>
    </row>
    <row r="134" spans="1:53" ht="15.75" customHeight="1" x14ac:dyDescent="0.2">
      <c r="A134" s="7" t="s">
        <v>255</v>
      </c>
      <c r="B134" s="7" t="s">
        <v>256</v>
      </c>
      <c r="D134" s="84">
        <v>6.7126999999999999</v>
      </c>
      <c r="E134" s="34" t="s">
        <v>28</v>
      </c>
      <c r="F134" s="84" t="s">
        <v>31</v>
      </c>
      <c r="G134" s="68" t="s">
        <v>996</v>
      </c>
      <c r="I134" s="85">
        <v>0.20654</v>
      </c>
      <c r="J134" s="34" t="s">
        <v>27</v>
      </c>
      <c r="K134" s="84" t="s">
        <v>31</v>
      </c>
      <c r="L134" s="35"/>
      <c r="M134" s="81">
        <v>6.7643000000000004</v>
      </c>
      <c r="N134" s="34" t="s">
        <v>27</v>
      </c>
      <c r="O134" s="87" t="s">
        <v>976</v>
      </c>
      <c r="P134" s="10" t="s">
        <v>989</v>
      </c>
      <c r="R134" s="81">
        <v>29.638999999999999</v>
      </c>
      <c r="S134" s="34" t="s">
        <v>28</v>
      </c>
      <c r="T134" s="87" t="s">
        <v>976</v>
      </c>
      <c r="U134" s="10" t="s">
        <v>1027</v>
      </c>
      <c r="W134" s="39">
        <v>13</v>
      </c>
      <c r="X134" s="36"/>
      <c r="Y134" s="10" t="s">
        <v>1103</v>
      </c>
      <c r="AA134" s="81">
        <v>8.5097000000000005</v>
      </c>
      <c r="AB134" s="34" t="s">
        <v>28</v>
      </c>
      <c r="AC134" s="10" t="s">
        <v>984</v>
      </c>
      <c r="AE134" s="81">
        <v>81.3</v>
      </c>
      <c r="AF134" s="36"/>
      <c r="AG134" s="81">
        <v>83.9</v>
      </c>
      <c r="AH134" s="36"/>
      <c r="AI134" s="81">
        <v>72.400000000000006</v>
      </c>
      <c r="AJ134" s="36"/>
      <c r="AK134" s="10" t="s">
        <v>33</v>
      </c>
      <c r="AL134" s="38"/>
      <c r="AM134" s="34">
        <v>1.28134585261821</v>
      </c>
      <c r="AO134" s="81">
        <v>2.2999999999999998</v>
      </c>
      <c r="AP134" s="36"/>
      <c r="AQ134" s="84">
        <v>8.65</v>
      </c>
      <c r="AR134" s="36"/>
      <c r="AS134" s="81">
        <v>4.3499999999999996</v>
      </c>
      <c r="AT134" s="36"/>
      <c r="AU134" s="81">
        <v>17.600000000000001</v>
      </c>
      <c r="AW134" s="81">
        <v>9.4629156010230187</v>
      </c>
      <c r="AX134" s="46"/>
      <c r="AY134" s="81">
        <v>90.537084398976987</v>
      </c>
      <c r="AZ134" s="36"/>
      <c r="BA134" s="86">
        <v>5500</v>
      </c>
    </row>
    <row r="135" spans="1:53" ht="15.75" customHeight="1" x14ac:dyDescent="0.2">
      <c r="A135" s="7" t="s">
        <v>261</v>
      </c>
      <c r="B135" s="7" t="s">
        <v>262</v>
      </c>
      <c r="D135" s="84">
        <v>7.6181000000000001</v>
      </c>
      <c r="E135" s="34" t="s">
        <v>28</v>
      </c>
      <c r="F135" s="81" t="s">
        <v>29</v>
      </c>
      <c r="G135" s="68" t="s">
        <v>1083</v>
      </c>
      <c r="I135" s="88">
        <v>0.66525000000000001</v>
      </c>
      <c r="J135" s="34" t="s">
        <v>28</v>
      </c>
      <c r="K135" s="87" t="s">
        <v>976</v>
      </c>
      <c r="L135" s="35"/>
      <c r="M135" s="87">
        <v>12.3035</v>
      </c>
      <c r="N135" s="34" t="s">
        <v>28</v>
      </c>
      <c r="O135" s="81" t="s">
        <v>29</v>
      </c>
      <c r="P135" s="10" t="s">
        <v>1047</v>
      </c>
      <c r="R135" s="87">
        <v>45.479900000000001</v>
      </c>
      <c r="S135" s="34" t="s">
        <v>28</v>
      </c>
      <c r="T135" s="81" t="s">
        <v>29</v>
      </c>
      <c r="U135" s="10" t="s">
        <v>1079</v>
      </c>
      <c r="W135" s="71">
        <v>158</v>
      </c>
      <c r="X135" s="36"/>
      <c r="Y135" s="10" t="s">
        <v>1023</v>
      </c>
      <c r="AA135" s="87">
        <v>12.5754</v>
      </c>
      <c r="AB135" s="34" t="s">
        <v>28</v>
      </c>
      <c r="AC135" s="10" t="s">
        <v>993</v>
      </c>
      <c r="AE135" s="81">
        <v>73.400000000000006</v>
      </c>
      <c r="AF135" s="36"/>
      <c r="AG135" s="81">
        <v>75.3</v>
      </c>
      <c r="AH135" s="36"/>
      <c r="AI135" s="81">
        <v>78.3</v>
      </c>
      <c r="AJ135" s="36"/>
      <c r="AK135" s="10" t="s">
        <v>33</v>
      </c>
      <c r="AL135" s="38"/>
      <c r="AM135" s="34">
        <v>1.2523765842391901</v>
      </c>
      <c r="AO135" s="81">
        <v>2.3166666666666669</v>
      </c>
      <c r="AP135" s="36"/>
      <c r="AQ135" s="84">
        <v>9.35</v>
      </c>
      <c r="AR135" s="36"/>
      <c r="AS135" s="81">
        <v>4.3166666666666664</v>
      </c>
      <c r="AT135" s="36"/>
      <c r="AU135" s="84">
        <v>14.166666666666666</v>
      </c>
      <c r="AW135" s="84">
        <v>11.627906976744185</v>
      </c>
      <c r="AX135" s="46"/>
      <c r="AY135" s="84">
        <v>88.372093023255815</v>
      </c>
      <c r="AZ135" s="36"/>
      <c r="BA135" s="86">
        <v>7500</v>
      </c>
    </row>
    <row r="136" spans="1:53" ht="15.75" customHeight="1" x14ac:dyDescent="0.2">
      <c r="A136" s="7" t="s">
        <v>289</v>
      </c>
      <c r="B136" s="7" t="s">
        <v>290</v>
      </c>
      <c r="D136" s="84">
        <v>7.3548999999999998</v>
      </c>
      <c r="E136" s="34" t="s">
        <v>30</v>
      </c>
      <c r="F136" s="81" t="s">
        <v>29</v>
      </c>
      <c r="G136" s="68" t="s">
        <v>999</v>
      </c>
      <c r="I136" s="85">
        <v>0.16164999999999999</v>
      </c>
      <c r="J136" s="34" t="s">
        <v>27</v>
      </c>
      <c r="K136" s="81" t="s">
        <v>29</v>
      </c>
      <c r="L136" s="35"/>
      <c r="M136" s="84">
        <v>3.4889000000000001</v>
      </c>
      <c r="N136" s="34" t="s">
        <v>27</v>
      </c>
      <c r="O136" s="81" t="s">
        <v>29</v>
      </c>
      <c r="P136" s="10" t="s">
        <v>1021</v>
      </c>
      <c r="R136" s="81">
        <v>25.284199999999998</v>
      </c>
      <c r="S136" s="34" t="s">
        <v>28</v>
      </c>
      <c r="T136" s="87" t="s">
        <v>976</v>
      </c>
      <c r="U136" s="10" t="s">
        <v>1022</v>
      </c>
      <c r="W136" s="39">
        <v>2</v>
      </c>
      <c r="X136" s="36"/>
      <c r="Y136" s="10" t="s">
        <v>1125</v>
      </c>
      <c r="AA136" s="84">
        <v>6.6544999999999996</v>
      </c>
      <c r="AB136" s="34" t="s">
        <v>30</v>
      </c>
      <c r="AC136" s="10" t="s">
        <v>1077</v>
      </c>
      <c r="AE136" s="84">
        <v>91.7</v>
      </c>
      <c r="AF136" s="36"/>
      <c r="AG136" s="84">
        <v>89.3</v>
      </c>
      <c r="AH136" s="36"/>
      <c r="AI136" s="81">
        <v>75</v>
      </c>
      <c r="AJ136" s="36"/>
      <c r="AK136" s="10" t="s">
        <v>33</v>
      </c>
      <c r="AL136" s="38"/>
      <c r="AM136" s="34">
        <v>1.0914443065983801</v>
      </c>
      <c r="AO136" s="87">
        <v>2.7</v>
      </c>
      <c r="AP136" s="36"/>
      <c r="AQ136" s="84">
        <v>10.316666666666666</v>
      </c>
      <c r="AR136" s="36"/>
      <c r="AS136" s="81">
        <v>4.2833333333333332</v>
      </c>
      <c r="AT136" s="36"/>
      <c r="AU136" s="81">
        <v>18.166666666666668</v>
      </c>
      <c r="AW136" s="81">
        <v>8</v>
      </c>
      <c r="AX136" s="46"/>
      <c r="AY136" s="81">
        <v>92</v>
      </c>
      <c r="AZ136" s="36"/>
      <c r="BA136" s="86">
        <v>5800</v>
      </c>
    </row>
    <row r="137" spans="1:53" ht="15.75" customHeight="1" x14ac:dyDescent="0.2">
      <c r="A137" s="7" t="s">
        <v>295</v>
      </c>
      <c r="B137" s="7" t="s">
        <v>296</v>
      </c>
      <c r="D137" s="84">
        <v>6.0754000000000001</v>
      </c>
      <c r="E137" s="34" t="s">
        <v>28</v>
      </c>
      <c r="F137" s="84" t="s">
        <v>31</v>
      </c>
      <c r="G137" s="68" t="s">
        <v>1022</v>
      </c>
      <c r="I137" s="85">
        <v>0.2908</v>
      </c>
      <c r="J137" s="34" t="s">
        <v>27</v>
      </c>
      <c r="K137" s="81" t="s">
        <v>29</v>
      </c>
      <c r="L137" s="35"/>
      <c r="M137" s="81">
        <v>7.2150999999999996</v>
      </c>
      <c r="N137" s="34" t="s">
        <v>28</v>
      </c>
      <c r="O137" s="81" t="s">
        <v>29</v>
      </c>
      <c r="P137" s="10" t="s">
        <v>992</v>
      </c>
      <c r="R137" s="87">
        <v>40.772599999999997</v>
      </c>
      <c r="S137" s="34" t="s">
        <v>28</v>
      </c>
      <c r="T137" s="81" t="s">
        <v>29</v>
      </c>
      <c r="U137" s="10" t="s">
        <v>1088</v>
      </c>
      <c r="W137" s="39">
        <v>14</v>
      </c>
      <c r="X137" s="36"/>
      <c r="Y137" s="10" t="s">
        <v>1128</v>
      </c>
      <c r="AA137" s="81">
        <v>11.116</v>
      </c>
      <c r="AB137" s="34" t="s">
        <v>28</v>
      </c>
      <c r="AC137" s="10" t="s">
        <v>1046</v>
      </c>
      <c r="AE137" s="81">
        <v>80.2</v>
      </c>
      <c r="AF137" s="36"/>
      <c r="AG137" s="81">
        <v>79.5</v>
      </c>
      <c r="AH137" s="36"/>
      <c r="AI137" s="81">
        <v>78.7</v>
      </c>
      <c r="AJ137" s="36"/>
      <c r="AK137" s="10" t="s">
        <v>33</v>
      </c>
      <c r="AL137" s="38"/>
      <c r="AM137" s="34">
        <v>0.44565939321760001</v>
      </c>
      <c r="AO137" s="81">
        <v>2.5333333333333332</v>
      </c>
      <c r="AP137" s="36"/>
      <c r="AQ137" s="84">
        <v>10.733333333333333</v>
      </c>
      <c r="AR137" s="36"/>
      <c r="AS137" s="81">
        <v>4.3166666666666664</v>
      </c>
      <c r="AT137" s="36"/>
      <c r="AU137" s="84">
        <v>14.766666666666667</v>
      </c>
      <c r="AW137" s="81">
        <v>9.4629156010230187</v>
      </c>
      <c r="AX137" s="46"/>
      <c r="AY137" s="81">
        <v>90.537084398976987</v>
      </c>
      <c r="AZ137" s="36"/>
      <c r="BA137" s="86">
        <v>5000</v>
      </c>
    </row>
    <row r="138" spans="1:53" ht="15.75" customHeight="1" x14ac:dyDescent="0.2">
      <c r="A138" s="7" t="s">
        <v>300</v>
      </c>
      <c r="B138" s="7" t="s">
        <v>301</v>
      </c>
      <c r="D138" s="84">
        <v>7.1527000000000003</v>
      </c>
      <c r="E138" s="34" t="s">
        <v>28</v>
      </c>
      <c r="F138" s="81" t="s">
        <v>29</v>
      </c>
      <c r="G138" s="68" t="s">
        <v>1023</v>
      </c>
      <c r="I138" s="82">
        <v>0.37082999999999999</v>
      </c>
      <c r="J138" s="34" t="s">
        <v>27</v>
      </c>
      <c r="K138" s="87" t="s">
        <v>976</v>
      </c>
      <c r="L138" s="35"/>
      <c r="M138" s="87">
        <v>13.731299999999999</v>
      </c>
      <c r="N138" s="34" t="s">
        <v>28</v>
      </c>
      <c r="O138" s="81" t="s">
        <v>29</v>
      </c>
      <c r="P138" s="10" t="s">
        <v>977</v>
      </c>
      <c r="R138" s="87">
        <v>56.945799999999998</v>
      </c>
      <c r="S138" s="34" t="s">
        <v>28</v>
      </c>
      <c r="T138" s="81" t="s">
        <v>29</v>
      </c>
      <c r="U138" s="10" t="s">
        <v>1080</v>
      </c>
      <c r="W138" s="71">
        <v>123</v>
      </c>
      <c r="X138" s="36"/>
      <c r="Y138" s="10" t="s">
        <v>1128</v>
      </c>
      <c r="AA138" s="81">
        <v>11.844900000000001</v>
      </c>
      <c r="AB138" s="34" t="s">
        <v>28</v>
      </c>
      <c r="AC138" s="10" t="s">
        <v>1092</v>
      </c>
      <c r="AE138" s="87">
        <v>62.5</v>
      </c>
      <c r="AF138" s="36"/>
      <c r="AG138" s="87">
        <v>62.5</v>
      </c>
      <c r="AH138" s="36"/>
      <c r="AI138" s="87">
        <v>69.5</v>
      </c>
      <c r="AJ138" s="36"/>
      <c r="AK138" s="10" t="s">
        <v>33</v>
      </c>
      <c r="AL138" s="38"/>
      <c r="AM138" s="34">
        <v>0.75778538149765995</v>
      </c>
      <c r="AO138" s="81">
        <v>2.35</v>
      </c>
      <c r="AP138" s="36"/>
      <c r="AQ138" s="84">
        <v>8.65</v>
      </c>
      <c r="AR138" s="36"/>
      <c r="AS138" s="81">
        <v>4.3666666666666663</v>
      </c>
      <c r="AT138" s="36"/>
      <c r="AU138" s="84">
        <v>13.4</v>
      </c>
      <c r="AW138" s="81">
        <v>9.4629156010230187</v>
      </c>
      <c r="AX138" s="46"/>
      <c r="AY138" s="81">
        <v>90.537084398976987</v>
      </c>
      <c r="AZ138" s="36"/>
      <c r="BA138" s="86">
        <v>7100</v>
      </c>
    </row>
    <row r="139" spans="1:53" ht="15.75" customHeight="1" x14ac:dyDescent="0.2">
      <c r="A139" s="7" t="s">
        <v>365</v>
      </c>
      <c r="B139" s="7" t="s">
        <v>366</v>
      </c>
      <c r="D139" s="81">
        <v>9.7215000000000007</v>
      </c>
      <c r="E139" s="34" t="s">
        <v>27</v>
      </c>
      <c r="F139" s="84" t="s">
        <v>31</v>
      </c>
      <c r="G139" s="68" t="s">
        <v>992</v>
      </c>
      <c r="I139" s="88">
        <v>0.68</v>
      </c>
      <c r="J139" s="34" t="s">
        <v>28</v>
      </c>
      <c r="K139" s="81" t="s">
        <v>29</v>
      </c>
      <c r="L139" s="35"/>
      <c r="M139" s="81">
        <v>8.2858999999999998</v>
      </c>
      <c r="N139" s="34" t="s">
        <v>28</v>
      </c>
      <c r="O139" s="81" t="s">
        <v>29</v>
      </c>
      <c r="P139" s="10" t="s">
        <v>1007</v>
      </c>
      <c r="R139" s="81">
        <v>28.6858</v>
      </c>
      <c r="S139" s="34" t="s">
        <v>30</v>
      </c>
      <c r="T139" s="87" t="s">
        <v>976</v>
      </c>
      <c r="U139" s="10" t="s">
        <v>1075</v>
      </c>
      <c r="W139" s="71">
        <v>174</v>
      </c>
      <c r="X139" s="36"/>
      <c r="Y139" s="10" t="s">
        <v>968</v>
      </c>
      <c r="AA139" s="87">
        <v>12.5677</v>
      </c>
      <c r="AB139" s="34" t="s">
        <v>30</v>
      </c>
      <c r="AC139" s="10" t="s">
        <v>1059</v>
      </c>
      <c r="AE139" s="34" t="s">
        <v>32</v>
      </c>
      <c r="AF139" s="36"/>
      <c r="AG139" s="34" t="s">
        <v>32</v>
      </c>
      <c r="AH139" s="36"/>
      <c r="AI139" s="34" t="s">
        <v>32</v>
      </c>
      <c r="AJ139" s="36"/>
      <c r="AK139" s="10" t="s">
        <v>33</v>
      </c>
      <c r="AL139" s="38"/>
      <c r="AM139" s="34">
        <v>4.8601174993126897</v>
      </c>
      <c r="AO139" s="81">
        <v>2.5</v>
      </c>
      <c r="AP139" s="36"/>
      <c r="AQ139" s="84">
        <v>9.6166666666666671</v>
      </c>
      <c r="AR139" s="36"/>
      <c r="AS139" s="81">
        <v>4.2666666666666666</v>
      </c>
      <c r="AT139" s="36"/>
      <c r="AU139" s="87">
        <v>20.816666666666666</v>
      </c>
      <c r="AW139" s="81">
        <v>9.0909090909090917</v>
      </c>
      <c r="AX139" s="46"/>
      <c r="AY139" s="81">
        <v>90.909090909090907</v>
      </c>
      <c r="AZ139" s="36"/>
      <c r="BA139" s="83">
        <v>9600</v>
      </c>
    </row>
    <row r="140" spans="1:53" ht="15.75" customHeight="1" x14ac:dyDescent="0.2">
      <c r="A140" s="7" t="s">
        <v>377</v>
      </c>
      <c r="B140" s="7" t="s">
        <v>378</v>
      </c>
      <c r="D140" s="81">
        <v>8.8506999999999998</v>
      </c>
      <c r="E140" s="34" t="s">
        <v>27</v>
      </c>
      <c r="F140" s="81" t="s">
        <v>29</v>
      </c>
      <c r="G140" s="68" t="s">
        <v>998</v>
      </c>
      <c r="I140" s="88">
        <v>0.80057</v>
      </c>
      <c r="J140" s="34" t="s">
        <v>30</v>
      </c>
      <c r="K140" s="87" t="s">
        <v>976</v>
      </c>
      <c r="L140" s="35"/>
      <c r="M140" s="87">
        <v>18.991299999999999</v>
      </c>
      <c r="N140" s="34" t="s">
        <v>28</v>
      </c>
      <c r="O140" s="87" t="s">
        <v>976</v>
      </c>
      <c r="P140" s="10" t="s">
        <v>1111</v>
      </c>
      <c r="R140" s="87">
        <v>34.0687</v>
      </c>
      <c r="S140" s="34" t="s">
        <v>28</v>
      </c>
      <c r="T140" s="81" t="s">
        <v>29</v>
      </c>
      <c r="U140" s="10" t="s">
        <v>1092</v>
      </c>
      <c r="W140" s="39">
        <v>255</v>
      </c>
      <c r="X140" s="36"/>
      <c r="Y140" s="10" t="s">
        <v>1102</v>
      </c>
      <c r="AA140" s="81">
        <v>11.074999999999999</v>
      </c>
      <c r="AB140" s="34" t="s">
        <v>28</v>
      </c>
      <c r="AC140" s="10" t="s">
        <v>1035</v>
      </c>
      <c r="AE140" s="87">
        <v>59.7</v>
      </c>
      <c r="AF140" s="36"/>
      <c r="AG140" s="87">
        <v>62.8</v>
      </c>
      <c r="AH140" s="36"/>
      <c r="AI140" s="87">
        <v>65.7</v>
      </c>
      <c r="AJ140" s="36"/>
      <c r="AK140" s="10" t="s">
        <v>33</v>
      </c>
      <c r="AL140" s="38"/>
      <c r="AM140" s="34">
        <v>6.0803390250228002</v>
      </c>
      <c r="AO140" s="81">
        <v>2.25</v>
      </c>
      <c r="AP140" s="36"/>
      <c r="AQ140" s="84">
        <v>9.2833333333333332</v>
      </c>
      <c r="AR140" s="36"/>
      <c r="AS140" s="84">
        <v>4.1166666666666663</v>
      </c>
      <c r="AT140" s="36"/>
      <c r="AU140" s="81">
        <v>16.333333333333332</v>
      </c>
      <c r="AW140" s="81">
        <v>10</v>
      </c>
      <c r="AX140" s="46"/>
      <c r="AY140" s="81">
        <v>90</v>
      </c>
      <c r="AZ140" s="36"/>
      <c r="BA140" s="83">
        <v>9100</v>
      </c>
    </row>
    <row r="141" spans="1:53" ht="15.75" customHeight="1" x14ac:dyDescent="0.2">
      <c r="A141" s="7" t="s">
        <v>397</v>
      </c>
      <c r="B141" s="7" t="s">
        <v>398</v>
      </c>
      <c r="D141" s="81">
        <v>10.7697</v>
      </c>
      <c r="E141" s="34" t="s">
        <v>28</v>
      </c>
      <c r="F141" s="81" t="s">
        <v>29</v>
      </c>
      <c r="G141" s="68" t="s">
        <v>1022</v>
      </c>
      <c r="I141" s="82">
        <v>0.36477999999999999</v>
      </c>
      <c r="J141" s="34" t="s">
        <v>27</v>
      </c>
      <c r="K141" s="84" t="s">
        <v>31</v>
      </c>
      <c r="L141" s="35"/>
      <c r="M141" s="81">
        <v>7.6256000000000004</v>
      </c>
      <c r="N141" s="34" t="s">
        <v>27</v>
      </c>
      <c r="O141" s="84" t="s">
        <v>31</v>
      </c>
      <c r="P141" s="10" t="s">
        <v>1126</v>
      </c>
      <c r="R141" s="81">
        <v>21.209299999999999</v>
      </c>
      <c r="S141" s="34" t="s">
        <v>28</v>
      </c>
      <c r="T141" s="84" t="s">
        <v>31</v>
      </c>
      <c r="U141" s="10" t="s">
        <v>1088</v>
      </c>
      <c r="W141" s="71">
        <v>138</v>
      </c>
      <c r="X141" s="36"/>
      <c r="Y141" s="10" t="s">
        <v>1119</v>
      </c>
      <c r="AA141" s="81">
        <v>9.0327999999999999</v>
      </c>
      <c r="AB141" s="34" t="s">
        <v>28</v>
      </c>
      <c r="AC141" s="10" t="s">
        <v>996</v>
      </c>
      <c r="AE141" s="34" t="s">
        <v>32</v>
      </c>
      <c r="AF141" s="36"/>
      <c r="AG141" s="34" t="s">
        <v>32</v>
      </c>
      <c r="AH141" s="36"/>
      <c r="AI141" s="34" t="s">
        <v>32</v>
      </c>
      <c r="AJ141" s="36"/>
      <c r="AK141" s="10" t="s">
        <v>33</v>
      </c>
      <c r="AL141" s="38"/>
      <c r="AM141" s="34">
        <v>2.9848627289885301</v>
      </c>
      <c r="AO141" s="81">
        <v>2.4666666666666668</v>
      </c>
      <c r="AP141" s="36"/>
      <c r="AQ141" s="84">
        <v>10.433333333333334</v>
      </c>
      <c r="AR141" s="36"/>
      <c r="AS141" s="87">
        <v>4.583333333333333</v>
      </c>
      <c r="AT141" s="36"/>
      <c r="AU141" s="81">
        <v>17.666666666666668</v>
      </c>
      <c r="AW141" s="81">
        <v>7.5342465753424657</v>
      </c>
      <c r="AX141" s="46"/>
      <c r="AY141" s="81">
        <v>92.465753424657535</v>
      </c>
      <c r="AZ141" s="36"/>
      <c r="BA141" s="83">
        <v>8300</v>
      </c>
    </row>
    <row r="142" spans="1:53" ht="15.75" customHeight="1" x14ac:dyDescent="0.2">
      <c r="A142" s="7" t="s">
        <v>399</v>
      </c>
      <c r="B142" s="7" t="s">
        <v>400</v>
      </c>
      <c r="D142" s="84">
        <v>8.3993000000000002</v>
      </c>
      <c r="E142" s="34" t="s">
        <v>27</v>
      </c>
      <c r="F142" s="84" t="s">
        <v>31</v>
      </c>
      <c r="G142" s="68" t="s">
        <v>1043</v>
      </c>
      <c r="I142" s="82">
        <v>0.39345000000000002</v>
      </c>
      <c r="J142" s="34" t="s">
        <v>27</v>
      </c>
      <c r="K142" s="84" t="s">
        <v>31</v>
      </c>
      <c r="L142" s="35"/>
      <c r="M142" s="81">
        <v>7.6980000000000004</v>
      </c>
      <c r="N142" s="34" t="s">
        <v>28</v>
      </c>
      <c r="O142" s="81" t="s">
        <v>29</v>
      </c>
      <c r="P142" s="10" t="s">
        <v>986</v>
      </c>
      <c r="R142" s="81">
        <v>21.827999999999999</v>
      </c>
      <c r="S142" s="34" t="s">
        <v>28</v>
      </c>
      <c r="T142" s="81" t="s">
        <v>29</v>
      </c>
      <c r="U142" s="10" t="s">
        <v>1088</v>
      </c>
      <c r="W142" s="71">
        <v>69</v>
      </c>
      <c r="X142" s="36"/>
      <c r="Y142" s="10" t="s">
        <v>1125</v>
      </c>
      <c r="AA142" s="81">
        <v>12.231400000000001</v>
      </c>
      <c r="AB142" s="34" t="s">
        <v>27</v>
      </c>
      <c r="AC142" s="10" t="s">
        <v>1012</v>
      </c>
      <c r="AE142" s="81">
        <v>83.1</v>
      </c>
      <c r="AF142" s="36"/>
      <c r="AG142" s="81">
        <v>80.099999999999994</v>
      </c>
      <c r="AH142" s="36"/>
      <c r="AI142" s="87">
        <v>68.7</v>
      </c>
      <c r="AJ142" s="36"/>
      <c r="AK142" s="10" t="s">
        <v>33</v>
      </c>
      <c r="AL142" s="38"/>
      <c r="AM142" s="34">
        <v>2.8249870811995801</v>
      </c>
      <c r="AO142" s="87">
        <v>2.6</v>
      </c>
      <c r="AP142" s="36"/>
      <c r="AQ142" s="81">
        <v>11.833333333333334</v>
      </c>
      <c r="AR142" s="36"/>
      <c r="AS142" s="81">
        <v>4.2833333333333332</v>
      </c>
      <c r="AT142" s="36"/>
      <c r="AU142" s="81">
        <v>19.75</v>
      </c>
      <c r="AW142" s="81">
        <v>7.5342465753424657</v>
      </c>
      <c r="AX142" s="46"/>
      <c r="AY142" s="81">
        <v>92.465753424657535</v>
      </c>
      <c r="AZ142" s="36"/>
      <c r="BA142" s="83">
        <v>8200</v>
      </c>
    </row>
    <row r="143" spans="1:53" ht="15.75" customHeight="1" x14ac:dyDescent="0.2">
      <c r="A143" s="7" t="s">
        <v>407</v>
      </c>
      <c r="B143" s="7" t="s">
        <v>408</v>
      </c>
      <c r="D143" s="84">
        <v>7.3587999999999996</v>
      </c>
      <c r="E143" s="34" t="s">
        <v>28</v>
      </c>
      <c r="F143" s="84" t="s">
        <v>31</v>
      </c>
      <c r="G143" s="68" t="s">
        <v>1023</v>
      </c>
      <c r="I143" s="82">
        <v>0.36591000000000001</v>
      </c>
      <c r="J143" s="34" t="s">
        <v>30</v>
      </c>
      <c r="K143" s="84" t="s">
        <v>31</v>
      </c>
      <c r="L143" s="35"/>
      <c r="M143" s="81">
        <v>8.8020999999999994</v>
      </c>
      <c r="N143" s="34" t="s">
        <v>27</v>
      </c>
      <c r="O143" s="87" t="s">
        <v>976</v>
      </c>
      <c r="P143" s="10" t="s">
        <v>1020</v>
      </c>
      <c r="R143" s="81">
        <v>23.865200000000002</v>
      </c>
      <c r="S143" s="34" t="s">
        <v>28</v>
      </c>
      <c r="T143" s="81" t="s">
        <v>29</v>
      </c>
      <c r="U143" s="10" t="s">
        <v>1014</v>
      </c>
      <c r="W143" s="39">
        <v>47</v>
      </c>
      <c r="X143" s="36"/>
      <c r="Y143" s="10" t="s">
        <v>1104</v>
      </c>
      <c r="AA143" s="81">
        <v>10.0626</v>
      </c>
      <c r="AB143" s="34" t="s">
        <v>27</v>
      </c>
      <c r="AC143" s="10" t="s">
        <v>1025</v>
      </c>
      <c r="AE143" s="34" t="s">
        <v>32</v>
      </c>
      <c r="AF143" s="36"/>
      <c r="AG143" s="34" t="s">
        <v>32</v>
      </c>
      <c r="AH143" s="36"/>
      <c r="AI143" s="34" t="s">
        <v>32</v>
      </c>
      <c r="AJ143" s="36"/>
      <c r="AK143" s="10" t="s">
        <v>33</v>
      </c>
      <c r="AL143" s="38"/>
      <c r="AM143" s="34">
        <v>1.58428288637924</v>
      </c>
      <c r="AO143" s="87">
        <v>2.8166666666666669</v>
      </c>
      <c r="AP143" s="36"/>
      <c r="AQ143" s="84">
        <v>10.716666666666667</v>
      </c>
      <c r="AR143" s="36"/>
      <c r="AS143" s="84">
        <v>4.0666666666666664</v>
      </c>
      <c r="AT143" s="36"/>
      <c r="AU143" s="81">
        <v>17.733333333333334</v>
      </c>
      <c r="AW143" s="87">
        <v>4.5454545454545459</v>
      </c>
      <c r="AX143" s="46"/>
      <c r="AY143" s="87">
        <v>95.454545454545453</v>
      </c>
      <c r="AZ143" s="36"/>
      <c r="BA143" s="86">
        <v>7500</v>
      </c>
    </row>
    <row r="144" spans="1:53" ht="15.75" customHeight="1" x14ac:dyDescent="0.2">
      <c r="A144" s="7" t="s">
        <v>423</v>
      </c>
      <c r="B144" s="7" t="s">
        <v>424</v>
      </c>
      <c r="D144" s="84">
        <v>7.0212000000000003</v>
      </c>
      <c r="E144" s="34" t="s">
        <v>28</v>
      </c>
      <c r="F144" s="81" t="s">
        <v>29</v>
      </c>
      <c r="G144" s="68" t="s">
        <v>982</v>
      </c>
      <c r="I144" s="85">
        <v>0.32951000000000003</v>
      </c>
      <c r="J144" s="34" t="s">
        <v>28</v>
      </c>
      <c r="K144" s="81" t="s">
        <v>29</v>
      </c>
      <c r="L144" s="35"/>
      <c r="M144" s="84">
        <v>5.8552</v>
      </c>
      <c r="N144" s="34" t="s">
        <v>30</v>
      </c>
      <c r="O144" s="81" t="s">
        <v>29</v>
      </c>
      <c r="P144" s="10" t="s">
        <v>982</v>
      </c>
      <c r="R144" s="81">
        <v>22.8506</v>
      </c>
      <c r="S144" s="34" t="s">
        <v>27</v>
      </c>
      <c r="T144" s="81" t="s">
        <v>29</v>
      </c>
      <c r="U144" s="10" t="s">
        <v>1088</v>
      </c>
      <c r="W144" s="39">
        <v>15</v>
      </c>
      <c r="X144" s="36"/>
      <c r="Y144" s="10" t="s">
        <v>1013</v>
      </c>
      <c r="AA144" s="81">
        <v>8.5801999999999996</v>
      </c>
      <c r="AB144" s="34" t="s">
        <v>28</v>
      </c>
      <c r="AC144" s="10" t="s">
        <v>1029</v>
      </c>
      <c r="AE144" s="81">
        <v>77.900000000000006</v>
      </c>
      <c r="AF144" s="36"/>
      <c r="AG144" s="81">
        <v>80.3</v>
      </c>
      <c r="AH144" s="36"/>
      <c r="AI144" s="81">
        <v>75.2</v>
      </c>
      <c r="AJ144" s="36"/>
      <c r="AK144" s="10" t="s">
        <v>33</v>
      </c>
      <c r="AL144" s="38"/>
      <c r="AM144" s="34">
        <v>1.0136443198170599</v>
      </c>
      <c r="AO144" s="87">
        <v>2.7666666666666666</v>
      </c>
      <c r="AP144" s="36"/>
      <c r="AQ144" s="84">
        <v>9.5500000000000007</v>
      </c>
      <c r="AR144" s="36"/>
      <c r="AS144" s="87">
        <v>4.5</v>
      </c>
      <c r="AT144" s="36"/>
      <c r="AU144" s="81">
        <v>17.516666666666666</v>
      </c>
      <c r="AW144" s="87">
        <v>3.4482758620689653</v>
      </c>
      <c r="AX144" s="46"/>
      <c r="AY144" s="87">
        <v>96.551724137931032</v>
      </c>
      <c r="AZ144" s="36"/>
      <c r="BA144" s="86">
        <v>6400</v>
      </c>
    </row>
    <row r="145" spans="1:53" ht="15.75" customHeight="1" x14ac:dyDescent="0.2">
      <c r="A145" s="7" t="s">
        <v>447</v>
      </c>
      <c r="B145" s="7" t="s">
        <v>448</v>
      </c>
      <c r="D145" s="84">
        <v>7.9249000000000001</v>
      </c>
      <c r="E145" s="34" t="s">
        <v>28</v>
      </c>
      <c r="F145" s="84" t="s">
        <v>31</v>
      </c>
      <c r="G145" s="68" t="s">
        <v>1009</v>
      </c>
      <c r="I145" s="82">
        <v>0.39393</v>
      </c>
      <c r="J145" s="34" t="s">
        <v>27</v>
      </c>
      <c r="K145" s="84" t="s">
        <v>31</v>
      </c>
      <c r="L145" s="35"/>
      <c r="M145" s="81">
        <v>9.1298999999999992</v>
      </c>
      <c r="N145" s="34" t="s">
        <v>28</v>
      </c>
      <c r="O145" s="87" t="s">
        <v>976</v>
      </c>
      <c r="P145" s="10" t="s">
        <v>1047</v>
      </c>
      <c r="R145" s="81">
        <v>28.525099999999998</v>
      </c>
      <c r="S145" s="34" t="s">
        <v>27</v>
      </c>
      <c r="T145" s="81" t="s">
        <v>29</v>
      </c>
      <c r="U145" s="10" t="s">
        <v>1082</v>
      </c>
      <c r="W145" s="39">
        <v>86</v>
      </c>
      <c r="X145" s="36"/>
      <c r="Y145" s="10" t="s">
        <v>1126</v>
      </c>
      <c r="AA145" s="87">
        <v>16.985700000000001</v>
      </c>
      <c r="AB145" s="34" t="s">
        <v>30</v>
      </c>
      <c r="AC145" s="10" t="s">
        <v>1206</v>
      </c>
      <c r="AE145" s="34" t="s">
        <v>32</v>
      </c>
      <c r="AF145" s="36"/>
      <c r="AG145" s="34" t="s">
        <v>32</v>
      </c>
      <c r="AH145" s="36"/>
      <c r="AI145" s="34" t="s">
        <v>32</v>
      </c>
      <c r="AJ145" s="36"/>
      <c r="AK145" s="10" t="s">
        <v>33</v>
      </c>
      <c r="AL145" s="38"/>
      <c r="AM145" s="34">
        <v>2.7151093396451098</v>
      </c>
      <c r="AO145" s="81">
        <v>2.3166666666666669</v>
      </c>
      <c r="AP145" s="36"/>
      <c r="AQ145" s="81">
        <v>11.95</v>
      </c>
      <c r="AR145" s="36"/>
      <c r="AS145" s="81">
        <v>4.3499999999999996</v>
      </c>
      <c r="AT145" s="36"/>
      <c r="AU145" s="87">
        <v>21.65</v>
      </c>
      <c r="AW145" s="81">
        <v>5.8823529411764701</v>
      </c>
      <c r="AX145" s="46"/>
      <c r="AY145" s="81">
        <v>94.117647058823522</v>
      </c>
      <c r="AZ145" s="36"/>
      <c r="BA145" s="83">
        <v>7900</v>
      </c>
    </row>
    <row r="146" spans="1:53" ht="15.75" customHeight="1" x14ac:dyDescent="0.2">
      <c r="A146" s="7" t="s">
        <v>449</v>
      </c>
      <c r="B146" s="7" t="s">
        <v>450</v>
      </c>
      <c r="D146" s="84">
        <v>6.7653999999999996</v>
      </c>
      <c r="E146" s="34" t="s">
        <v>27</v>
      </c>
      <c r="F146" s="84" t="s">
        <v>31</v>
      </c>
      <c r="G146" s="68" t="s">
        <v>148</v>
      </c>
      <c r="I146" s="82">
        <v>0.44812999999999997</v>
      </c>
      <c r="J146" s="34" t="s">
        <v>30</v>
      </c>
      <c r="K146" s="87" t="s">
        <v>976</v>
      </c>
      <c r="L146" s="35"/>
      <c r="M146" s="84">
        <v>4.9584000000000001</v>
      </c>
      <c r="N146" s="34" t="s">
        <v>27</v>
      </c>
      <c r="O146" s="81" t="s">
        <v>29</v>
      </c>
      <c r="P146" s="10" t="s">
        <v>1026</v>
      </c>
      <c r="R146" s="84">
        <v>19.385300000000001</v>
      </c>
      <c r="S146" s="34" t="s">
        <v>28</v>
      </c>
      <c r="T146" s="81" t="s">
        <v>29</v>
      </c>
      <c r="U146" s="10" t="s">
        <v>1093</v>
      </c>
      <c r="W146" s="39">
        <v>8</v>
      </c>
      <c r="X146" s="36"/>
      <c r="Y146" s="10" t="s">
        <v>1102</v>
      </c>
      <c r="AA146" s="87">
        <v>13.2273</v>
      </c>
      <c r="AB146" s="34" t="s">
        <v>30</v>
      </c>
      <c r="AC146" s="10" t="s">
        <v>1115</v>
      </c>
      <c r="AE146" s="34" t="s">
        <v>32</v>
      </c>
      <c r="AF146" s="36"/>
      <c r="AG146" s="34" t="s">
        <v>32</v>
      </c>
      <c r="AH146" s="36"/>
      <c r="AI146" s="34" t="s">
        <v>32</v>
      </c>
      <c r="AJ146" s="36"/>
      <c r="AK146" s="10" t="s">
        <v>33</v>
      </c>
      <c r="AL146" s="38"/>
      <c r="AM146" s="34">
        <v>0.61998544323846005</v>
      </c>
      <c r="AO146" s="81">
        <v>2.4833333333333334</v>
      </c>
      <c r="AP146" s="36"/>
      <c r="AQ146" s="84">
        <v>10.333333333333334</v>
      </c>
      <c r="AR146" s="36"/>
      <c r="AS146" s="81">
        <v>4.166666666666667</v>
      </c>
      <c r="AT146" s="36"/>
      <c r="AU146" s="81">
        <v>17.283333333333335</v>
      </c>
      <c r="AW146" s="84">
        <v>14.814814814814813</v>
      </c>
      <c r="AX146" s="46"/>
      <c r="AY146" s="84">
        <v>85.18518518518519</v>
      </c>
      <c r="AZ146" s="36"/>
      <c r="BA146" s="83">
        <v>7800</v>
      </c>
    </row>
    <row r="147" spans="1:53" ht="15.75" customHeight="1" x14ac:dyDescent="0.2">
      <c r="A147" s="7" t="s">
        <v>481</v>
      </c>
      <c r="B147" s="7" t="s">
        <v>482</v>
      </c>
      <c r="D147" s="84">
        <v>8.5946999999999996</v>
      </c>
      <c r="E147" s="34" t="s">
        <v>28</v>
      </c>
      <c r="F147" s="84" t="s">
        <v>31</v>
      </c>
      <c r="G147" s="68" t="s">
        <v>1009</v>
      </c>
      <c r="I147" s="82">
        <v>0.50985999999999998</v>
      </c>
      <c r="J147" s="34" t="s">
        <v>30</v>
      </c>
      <c r="K147" s="81" t="s">
        <v>29</v>
      </c>
      <c r="L147" s="35"/>
      <c r="M147" s="81">
        <v>9.7357999999999993</v>
      </c>
      <c r="N147" s="34" t="s">
        <v>27</v>
      </c>
      <c r="O147" s="87" t="s">
        <v>976</v>
      </c>
      <c r="P147" s="10" t="s">
        <v>1037</v>
      </c>
      <c r="R147" s="81">
        <v>23.332000000000001</v>
      </c>
      <c r="S147" s="34" t="s">
        <v>28</v>
      </c>
      <c r="T147" s="81" t="s">
        <v>29</v>
      </c>
      <c r="U147" s="10" t="s">
        <v>1096</v>
      </c>
      <c r="W147" s="71">
        <v>131</v>
      </c>
      <c r="X147" s="36"/>
      <c r="Y147" s="10" t="s">
        <v>1114</v>
      </c>
      <c r="AA147" s="81">
        <v>10.246</v>
      </c>
      <c r="AB147" s="34" t="s">
        <v>27</v>
      </c>
      <c r="AC147" s="10" t="s">
        <v>1001</v>
      </c>
      <c r="AE147" s="87">
        <v>70.900000000000006</v>
      </c>
      <c r="AF147" s="36"/>
      <c r="AG147" s="81">
        <v>75.5</v>
      </c>
      <c r="AH147" s="36"/>
      <c r="AI147" s="87">
        <v>69.5</v>
      </c>
      <c r="AJ147" s="36"/>
      <c r="AK147" s="10" t="s">
        <v>33</v>
      </c>
      <c r="AL147" s="38"/>
      <c r="AM147" s="34">
        <v>3.0869222077233398</v>
      </c>
      <c r="AO147" s="81">
        <v>2.4833333333333334</v>
      </c>
      <c r="AP147" s="36"/>
      <c r="AQ147" s="81">
        <v>12.233333333333333</v>
      </c>
      <c r="AR147" s="36"/>
      <c r="AS147" s="87">
        <v>4.5666666666666664</v>
      </c>
      <c r="AT147" s="36"/>
      <c r="AU147" s="81">
        <v>17.233333333333334</v>
      </c>
      <c r="AW147" s="81">
        <v>7.5342465753424657</v>
      </c>
      <c r="AX147" s="46"/>
      <c r="AY147" s="81">
        <v>92.465753424657535</v>
      </c>
      <c r="AZ147" s="36"/>
      <c r="BA147" s="83">
        <v>8600</v>
      </c>
    </row>
    <row r="148" spans="1:53" ht="15.75" customHeight="1" x14ac:dyDescent="0.2">
      <c r="A148" s="7" t="s">
        <v>491</v>
      </c>
      <c r="B148" s="7" t="s">
        <v>492</v>
      </c>
      <c r="D148" s="84">
        <v>7.8841999999999999</v>
      </c>
      <c r="E148" s="34" t="s">
        <v>28</v>
      </c>
      <c r="F148" s="84" t="s">
        <v>31</v>
      </c>
      <c r="G148" s="68" t="s">
        <v>980</v>
      </c>
      <c r="I148" s="85">
        <v>0.27385999999999999</v>
      </c>
      <c r="J148" s="34" t="s">
        <v>27</v>
      </c>
      <c r="K148" s="84" t="s">
        <v>31</v>
      </c>
      <c r="L148" s="35"/>
      <c r="M148" s="81">
        <v>7.5526999999999997</v>
      </c>
      <c r="N148" s="34" t="s">
        <v>30</v>
      </c>
      <c r="O148" s="84" t="s">
        <v>31</v>
      </c>
      <c r="P148" s="10" t="s">
        <v>988</v>
      </c>
      <c r="R148" s="81">
        <v>24.366199999999999</v>
      </c>
      <c r="S148" s="34" t="s">
        <v>27</v>
      </c>
      <c r="T148" s="84" t="s">
        <v>31</v>
      </c>
      <c r="U148" s="10" t="s">
        <v>1084</v>
      </c>
      <c r="W148" s="71">
        <v>38</v>
      </c>
      <c r="X148" s="36"/>
      <c r="Y148" s="10" t="s">
        <v>1125</v>
      </c>
      <c r="AA148" s="81">
        <v>8.85</v>
      </c>
      <c r="AB148" s="34" t="s">
        <v>28</v>
      </c>
      <c r="AC148" s="10" t="s">
        <v>1062</v>
      </c>
      <c r="AE148" s="81">
        <v>76.7</v>
      </c>
      <c r="AF148" s="36"/>
      <c r="AG148" s="87">
        <v>72.599999999999994</v>
      </c>
      <c r="AH148" s="36"/>
      <c r="AI148" s="81">
        <v>73.2</v>
      </c>
      <c r="AJ148" s="36"/>
      <c r="AK148" s="10" t="s">
        <v>33</v>
      </c>
      <c r="AL148" s="38"/>
      <c r="AM148" s="34">
        <v>2.7426373283988399</v>
      </c>
      <c r="AO148" s="81">
        <v>2.5499999999999998</v>
      </c>
      <c r="AP148" s="36"/>
      <c r="AQ148" s="84">
        <v>10.3</v>
      </c>
      <c r="AR148" s="36"/>
      <c r="AS148" s="81">
        <v>4.333333333333333</v>
      </c>
      <c r="AT148" s="36"/>
      <c r="AU148" s="81">
        <v>18.600000000000001</v>
      </c>
      <c r="AW148" s="81">
        <v>7.9365079365079358</v>
      </c>
      <c r="AX148" s="46"/>
      <c r="AY148" s="81">
        <v>92.063492063492063</v>
      </c>
      <c r="AZ148" s="36"/>
      <c r="BA148" s="86">
        <v>6300</v>
      </c>
    </row>
    <row r="149" spans="1:53" ht="15.75" customHeight="1" x14ac:dyDescent="0.2">
      <c r="A149" s="7" t="s">
        <v>533</v>
      </c>
      <c r="B149" s="7" t="s">
        <v>534</v>
      </c>
      <c r="D149" s="84">
        <v>7.8974000000000002</v>
      </c>
      <c r="E149" s="34" t="s">
        <v>28</v>
      </c>
      <c r="F149" s="81" t="s">
        <v>29</v>
      </c>
      <c r="G149" s="68" t="s">
        <v>996</v>
      </c>
      <c r="I149" s="85">
        <v>0.32089000000000001</v>
      </c>
      <c r="J149" s="34" t="s">
        <v>28</v>
      </c>
      <c r="K149" s="81" t="s">
        <v>29</v>
      </c>
      <c r="L149" s="35"/>
      <c r="M149" s="84">
        <v>3.1375999999999999</v>
      </c>
      <c r="N149" s="34" t="s">
        <v>27</v>
      </c>
      <c r="O149" s="84" t="s">
        <v>31</v>
      </c>
      <c r="P149" s="10" t="s">
        <v>1069</v>
      </c>
      <c r="R149" s="81">
        <v>20.1357</v>
      </c>
      <c r="S149" s="34" t="s">
        <v>27</v>
      </c>
      <c r="T149" s="81" t="s">
        <v>29</v>
      </c>
      <c r="U149" s="10" t="s">
        <v>1096</v>
      </c>
      <c r="W149" s="39">
        <v>3</v>
      </c>
      <c r="X149" s="36"/>
      <c r="Y149" s="10" t="s">
        <v>1167</v>
      </c>
      <c r="AA149" s="81">
        <v>9.5107999999999997</v>
      </c>
      <c r="AB149" s="34" t="s">
        <v>28</v>
      </c>
      <c r="AC149" s="10" t="s">
        <v>1058</v>
      </c>
      <c r="AE149" s="34" t="s">
        <v>32</v>
      </c>
      <c r="AF149" s="36"/>
      <c r="AG149" s="34" t="s">
        <v>32</v>
      </c>
      <c r="AH149" s="36"/>
      <c r="AI149" s="34" t="s">
        <v>32</v>
      </c>
      <c r="AJ149" s="36"/>
      <c r="AK149" s="10" t="s">
        <v>33</v>
      </c>
      <c r="AL149" s="38"/>
      <c r="AM149" s="34">
        <v>2.0342411949963202</v>
      </c>
      <c r="AO149" s="81">
        <v>2.2999999999999998</v>
      </c>
      <c r="AP149" s="36"/>
      <c r="AQ149" s="84">
        <v>8.3833333333333329</v>
      </c>
      <c r="AR149" s="36"/>
      <c r="AS149" s="87">
        <v>4.5166666666666666</v>
      </c>
      <c r="AT149" s="36"/>
      <c r="AU149" s="81">
        <v>19.75</v>
      </c>
      <c r="AW149" s="81">
        <v>6.666666666666667</v>
      </c>
      <c r="AX149" s="46"/>
      <c r="AY149" s="81">
        <v>93.333333333333329</v>
      </c>
      <c r="AZ149" s="36"/>
      <c r="BA149" s="86">
        <v>5600</v>
      </c>
    </row>
    <row r="150" spans="1:53" ht="15.75" customHeight="1" x14ac:dyDescent="0.2">
      <c r="A150" s="7" t="s">
        <v>563</v>
      </c>
      <c r="B150" s="7" t="s">
        <v>564</v>
      </c>
      <c r="D150" s="81">
        <v>8.7962000000000007</v>
      </c>
      <c r="E150" s="34" t="s">
        <v>28</v>
      </c>
      <c r="F150" s="84" t="s">
        <v>31</v>
      </c>
      <c r="G150" s="68" t="s">
        <v>1043</v>
      </c>
      <c r="I150" s="82">
        <v>0.42442999999999997</v>
      </c>
      <c r="J150" s="34" t="s">
        <v>27</v>
      </c>
      <c r="K150" s="81" t="s">
        <v>29</v>
      </c>
      <c r="L150" s="35"/>
      <c r="M150" s="81">
        <v>8.1913999999999998</v>
      </c>
      <c r="N150" s="34" t="s">
        <v>28</v>
      </c>
      <c r="O150" s="87" t="s">
        <v>976</v>
      </c>
      <c r="P150" s="10" t="s">
        <v>978</v>
      </c>
      <c r="R150" s="81">
        <v>24.117999999999999</v>
      </c>
      <c r="S150" s="34" t="s">
        <v>27</v>
      </c>
      <c r="T150" s="81" t="s">
        <v>29</v>
      </c>
      <c r="U150" s="10" t="s">
        <v>1098</v>
      </c>
      <c r="W150" s="71">
        <v>97</v>
      </c>
      <c r="X150" s="36"/>
      <c r="Y150" s="10" t="s">
        <v>1033</v>
      </c>
      <c r="AA150" s="81">
        <v>9.4966000000000008</v>
      </c>
      <c r="AB150" s="34" t="s">
        <v>27</v>
      </c>
      <c r="AC150" s="10" t="s">
        <v>993</v>
      </c>
      <c r="AE150" s="34" t="s">
        <v>32</v>
      </c>
      <c r="AF150" s="36"/>
      <c r="AG150" s="34" t="s">
        <v>32</v>
      </c>
      <c r="AH150" s="36"/>
      <c r="AI150" s="34" t="s">
        <v>32</v>
      </c>
      <c r="AJ150" s="36"/>
      <c r="AK150" s="10" t="s">
        <v>33</v>
      </c>
      <c r="AL150" s="38"/>
      <c r="AM150" s="34">
        <v>1.0088322920142301</v>
      </c>
      <c r="AO150" s="81">
        <v>2.5166666666666666</v>
      </c>
      <c r="AP150" s="36"/>
      <c r="AQ150" s="84">
        <v>9.5166666666666675</v>
      </c>
      <c r="AR150" s="36"/>
      <c r="AS150" s="81">
        <v>4.166666666666667</v>
      </c>
      <c r="AT150" s="36"/>
      <c r="AU150" s="84">
        <v>13.116666666666667</v>
      </c>
      <c r="AW150" s="81">
        <v>7.5342465753424657</v>
      </c>
      <c r="AX150" s="46"/>
      <c r="AY150" s="81">
        <v>92.465753424657535</v>
      </c>
      <c r="AZ150" s="36"/>
      <c r="BA150" s="86">
        <v>7500</v>
      </c>
    </row>
    <row r="151" spans="1:53" ht="15.75" customHeight="1" x14ac:dyDescent="0.2">
      <c r="A151" s="7" t="s">
        <v>575</v>
      </c>
      <c r="B151" s="7" t="s">
        <v>576</v>
      </c>
      <c r="D151" s="84">
        <v>7.4928999999999997</v>
      </c>
      <c r="E151" s="34" t="s">
        <v>27</v>
      </c>
      <c r="F151" s="81" t="s">
        <v>29</v>
      </c>
      <c r="G151" s="68" t="s">
        <v>980</v>
      </c>
      <c r="I151" s="82">
        <v>0.45162000000000002</v>
      </c>
      <c r="J151" s="34" t="s">
        <v>28</v>
      </c>
      <c r="K151" s="81" t="s">
        <v>29</v>
      </c>
      <c r="L151" s="35"/>
      <c r="M151" s="87">
        <v>11.6601</v>
      </c>
      <c r="N151" s="34" t="s">
        <v>28</v>
      </c>
      <c r="O151" s="81" t="s">
        <v>29</v>
      </c>
      <c r="P151" s="10" t="s">
        <v>995</v>
      </c>
      <c r="R151" s="87">
        <v>32.558</v>
      </c>
      <c r="S151" s="34" t="s">
        <v>27</v>
      </c>
      <c r="T151" s="81" t="s">
        <v>29</v>
      </c>
      <c r="U151" s="10" t="s">
        <v>1084</v>
      </c>
      <c r="W151" s="71">
        <v>114</v>
      </c>
      <c r="X151" s="36"/>
      <c r="Y151" s="10" t="s">
        <v>1135</v>
      </c>
      <c r="AA151" s="87">
        <v>13.0563</v>
      </c>
      <c r="AB151" s="34" t="s">
        <v>28</v>
      </c>
      <c r="AC151" s="10" t="s">
        <v>1023</v>
      </c>
      <c r="AE151" s="87">
        <v>59.9</v>
      </c>
      <c r="AF151" s="36"/>
      <c r="AG151" s="87">
        <v>60</v>
      </c>
      <c r="AH151" s="36"/>
      <c r="AI151" s="87">
        <v>60.6</v>
      </c>
      <c r="AJ151" s="36"/>
      <c r="AK151" s="10" t="s">
        <v>33</v>
      </c>
      <c r="AL151" s="38"/>
      <c r="AM151" s="34">
        <v>1.6021121955176401</v>
      </c>
      <c r="AO151" s="87">
        <v>2.75</v>
      </c>
      <c r="AP151" s="36"/>
      <c r="AQ151" s="84">
        <v>10.666666666666666</v>
      </c>
      <c r="AR151" s="36"/>
      <c r="AS151" s="81">
        <v>4.333333333333333</v>
      </c>
      <c r="AT151" s="36"/>
      <c r="AU151" s="81">
        <v>17.383333333333333</v>
      </c>
      <c r="AW151" s="84">
        <v>11.940298507462686</v>
      </c>
      <c r="AX151" s="46"/>
      <c r="AY151" s="84">
        <v>88.059701492537314</v>
      </c>
      <c r="AZ151" s="36"/>
      <c r="BA151" s="83">
        <v>8200</v>
      </c>
    </row>
    <row r="152" spans="1:53" ht="15.75" customHeight="1" x14ac:dyDescent="0.2">
      <c r="A152" s="7" t="s">
        <v>587</v>
      </c>
      <c r="B152" s="7" t="s">
        <v>588</v>
      </c>
      <c r="D152" s="81">
        <v>8.8141999999999996</v>
      </c>
      <c r="E152" s="34" t="s">
        <v>28</v>
      </c>
      <c r="F152" s="84" t="s">
        <v>31</v>
      </c>
      <c r="G152" s="68" t="s">
        <v>993</v>
      </c>
      <c r="I152" s="82">
        <v>0.37458000000000002</v>
      </c>
      <c r="J152" s="34" t="s">
        <v>27</v>
      </c>
      <c r="K152" s="81" t="s">
        <v>29</v>
      </c>
      <c r="L152" s="35"/>
      <c r="M152" s="81">
        <v>7.2469999999999999</v>
      </c>
      <c r="N152" s="34" t="s">
        <v>28</v>
      </c>
      <c r="O152" s="81" t="s">
        <v>29</v>
      </c>
      <c r="P152" s="10" t="s">
        <v>985</v>
      </c>
      <c r="R152" s="87">
        <v>32.611699999999999</v>
      </c>
      <c r="S152" s="34" t="s">
        <v>27</v>
      </c>
      <c r="T152" s="87" t="s">
        <v>976</v>
      </c>
      <c r="U152" s="10" t="s">
        <v>1076</v>
      </c>
      <c r="W152" s="71">
        <v>87</v>
      </c>
      <c r="X152" s="36"/>
      <c r="Y152" s="10" t="s">
        <v>1117</v>
      </c>
      <c r="AA152" s="81">
        <v>9.8232999999999997</v>
      </c>
      <c r="AB152" s="34" t="s">
        <v>28</v>
      </c>
      <c r="AC152" s="10" t="s">
        <v>1000</v>
      </c>
      <c r="AE152" s="34" t="s">
        <v>32</v>
      </c>
      <c r="AF152" s="36"/>
      <c r="AG152" s="34" t="s">
        <v>32</v>
      </c>
      <c r="AH152" s="36"/>
      <c r="AI152" s="34" t="s">
        <v>32</v>
      </c>
      <c r="AJ152" s="36"/>
      <c r="AK152" s="10" t="s">
        <v>33</v>
      </c>
      <c r="AL152" s="38"/>
      <c r="AM152" s="34">
        <v>1.0853764423705099</v>
      </c>
      <c r="AO152" s="87">
        <v>2.9333333333333331</v>
      </c>
      <c r="AP152" s="36"/>
      <c r="AQ152" s="81">
        <v>12.3</v>
      </c>
      <c r="AR152" s="36"/>
      <c r="AS152" s="81">
        <v>4.2333333333333334</v>
      </c>
      <c r="AT152" s="36"/>
      <c r="AU152" s="84">
        <v>14.383333333333333</v>
      </c>
      <c r="AW152" s="81">
        <v>8.2987551867219906</v>
      </c>
      <c r="AX152" s="46"/>
      <c r="AY152" s="81">
        <v>91.701244813278009</v>
      </c>
      <c r="AZ152" s="36"/>
      <c r="BA152" s="83">
        <v>8000</v>
      </c>
    </row>
    <row r="153" spans="1:53" ht="15.75" customHeight="1" x14ac:dyDescent="0.2">
      <c r="A153" s="7" t="s">
        <v>595</v>
      </c>
      <c r="B153" s="7" t="s">
        <v>596</v>
      </c>
      <c r="D153" s="81">
        <v>9.2975999999999992</v>
      </c>
      <c r="E153" s="34" t="s">
        <v>28</v>
      </c>
      <c r="F153" s="84" t="s">
        <v>31</v>
      </c>
      <c r="G153" s="68" t="s">
        <v>993</v>
      </c>
      <c r="I153" s="82">
        <v>0.57313999999999998</v>
      </c>
      <c r="J153" s="34" t="s">
        <v>27</v>
      </c>
      <c r="K153" s="81" t="s">
        <v>29</v>
      </c>
      <c r="L153" s="35"/>
      <c r="M153" s="87">
        <v>11.717499999999999</v>
      </c>
      <c r="N153" s="34" t="s">
        <v>30</v>
      </c>
      <c r="O153" s="87" t="s">
        <v>976</v>
      </c>
      <c r="P153" s="10" t="s">
        <v>1019</v>
      </c>
      <c r="R153" s="87">
        <v>40.8202</v>
      </c>
      <c r="S153" s="34" t="s">
        <v>27</v>
      </c>
      <c r="T153" s="87" t="s">
        <v>976</v>
      </c>
      <c r="U153" s="10" t="s">
        <v>1009</v>
      </c>
      <c r="W153" s="39">
        <v>226</v>
      </c>
      <c r="X153" s="36"/>
      <c r="Y153" s="10" t="s">
        <v>1128</v>
      </c>
      <c r="AA153" s="81">
        <v>10.921799999999999</v>
      </c>
      <c r="AB153" s="34" t="s">
        <v>28</v>
      </c>
      <c r="AC153" s="10" t="s">
        <v>1040</v>
      </c>
      <c r="AE153" s="87">
        <v>73.099999999999994</v>
      </c>
      <c r="AF153" s="36"/>
      <c r="AG153" s="81">
        <v>73.3</v>
      </c>
      <c r="AH153" s="36"/>
      <c r="AI153" s="87">
        <v>65.2</v>
      </c>
      <c r="AJ153" s="36"/>
      <c r="AK153" s="10" t="s">
        <v>33</v>
      </c>
      <c r="AL153" s="38"/>
      <c r="AM153" s="34">
        <v>9.3897618146074606</v>
      </c>
      <c r="AO153" s="81">
        <v>2.3666666666666667</v>
      </c>
      <c r="AP153" s="36"/>
      <c r="AQ153" s="84">
        <v>10.016666666666667</v>
      </c>
      <c r="AR153" s="36"/>
      <c r="AS153" s="87">
        <v>4.75</v>
      </c>
      <c r="AT153" s="36"/>
      <c r="AU153" s="87">
        <v>25.766666666666666</v>
      </c>
      <c r="AW153" s="81">
        <v>8.2987551867219906</v>
      </c>
      <c r="AX153" s="46"/>
      <c r="AY153" s="81">
        <v>91.701244813278009</v>
      </c>
      <c r="AZ153" s="36"/>
      <c r="BA153" s="83">
        <v>10000</v>
      </c>
    </row>
    <row r="154" spans="1:53" ht="15.75" customHeight="1" x14ac:dyDescent="0.2">
      <c r="A154" s="7" t="s">
        <v>605</v>
      </c>
      <c r="B154" s="7" t="s">
        <v>606</v>
      </c>
      <c r="D154" s="81">
        <v>9.4978999999999996</v>
      </c>
      <c r="E154" s="34" t="s">
        <v>30</v>
      </c>
      <c r="F154" s="81" t="s">
        <v>29</v>
      </c>
      <c r="G154" s="68" t="s">
        <v>977</v>
      </c>
      <c r="I154" s="82">
        <v>0.58379999999999999</v>
      </c>
      <c r="J154" s="34" t="s">
        <v>27</v>
      </c>
      <c r="K154" s="81" t="s">
        <v>29</v>
      </c>
      <c r="L154" s="35"/>
      <c r="M154" s="87">
        <v>12.125</v>
      </c>
      <c r="N154" s="34" t="s">
        <v>30</v>
      </c>
      <c r="O154" s="81" t="s">
        <v>29</v>
      </c>
      <c r="P154" s="10" t="s">
        <v>1127</v>
      </c>
      <c r="R154" s="81">
        <v>25.8443</v>
      </c>
      <c r="S154" s="34" t="s">
        <v>28</v>
      </c>
      <c r="T154" s="81" t="s">
        <v>29</v>
      </c>
      <c r="U154" s="10" t="s">
        <v>993</v>
      </c>
      <c r="W154" s="71">
        <v>220</v>
      </c>
      <c r="X154" s="36"/>
      <c r="Y154" s="10" t="s">
        <v>1098</v>
      </c>
      <c r="AA154" s="87">
        <v>14.1686</v>
      </c>
      <c r="AB154" s="34" t="s">
        <v>28</v>
      </c>
      <c r="AC154" s="10" t="s">
        <v>1124</v>
      </c>
      <c r="AE154" s="34" t="s">
        <v>32</v>
      </c>
      <c r="AF154" s="36"/>
      <c r="AG154" s="34" t="s">
        <v>32</v>
      </c>
      <c r="AH154" s="36"/>
      <c r="AI154" s="34" t="s">
        <v>32</v>
      </c>
      <c r="AJ154" s="36"/>
      <c r="AK154" s="10" t="s">
        <v>33</v>
      </c>
      <c r="AL154" s="38"/>
      <c r="AM154" s="34">
        <v>2.1017457670041</v>
      </c>
      <c r="AO154" s="84">
        <v>2.0333333333333332</v>
      </c>
      <c r="AP154" s="36"/>
      <c r="AQ154" s="81">
        <v>12.766666666666667</v>
      </c>
      <c r="AR154" s="36"/>
      <c r="AS154" s="84">
        <v>4.083333333333333</v>
      </c>
      <c r="AT154" s="36"/>
      <c r="AU154" s="81">
        <v>17.366666666666667</v>
      </c>
      <c r="AW154" s="87">
        <v>4.7619047619047619</v>
      </c>
      <c r="AX154" s="46"/>
      <c r="AY154" s="87">
        <v>95.238095238095227</v>
      </c>
      <c r="AZ154" s="36"/>
      <c r="BA154" s="83">
        <v>9400</v>
      </c>
    </row>
    <row r="155" spans="1:53" x14ac:dyDescent="0.2">
      <c r="A155" s="7"/>
      <c r="B155" s="7"/>
      <c r="D155" s="64"/>
      <c r="E155" s="34"/>
      <c r="F155" s="65"/>
      <c r="G155" s="55"/>
      <c r="I155" s="51"/>
      <c r="J155" s="34"/>
      <c r="K155" s="56"/>
      <c r="L155" s="35"/>
      <c r="M155" s="64"/>
      <c r="N155" s="34"/>
      <c r="O155" s="34"/>
      <c r="P155" s="55"/>
      <c r="Q155" s="36"/>
      <c r="R155" s="64"/>
      <c r="S155" s="34"/>
      <c r="T155" s="34"/>
      <c r="U155" s="55"/>
      <c r="V155" s="36"/>
      <c r="W155" s="39"/>
      <c r="X155" s="36"/>
      <c r="Y155" s="10"/>
      <c r="Z155" s="36"/>
      <c r="AA155" s="34"/>
      <c r="AB155" s="34"/>
      <c r="AC155" s="55"/>
      <c r="AD155" s="36"/>
      <c r="AE155" s="34"/>
      <c r="AF155" s="36"/>
      <c r="AG155" s="34"/>
      <c r="AH155" s="36"/>
      <c r="AI155" s="34"/>
      <c r="AJ155" s="36"/>
      <c r="AK155" s="37"/>
      <c r="AL155" s="38"/>
      <c r="AM155" s="37"/>
      <c r="AO155" s="34"/>
      <c r="AP155" s="36"/>
      <c r="AQ155" s="34"/>
      <c r="AR155" s="36"/>
      <c r="AS155" s="34"/>
      <c r="AT155" s="36"/>
      <c r="AU155" s="34"/>
      <c r="AW155" s="37"/>
      <c r="AX155" s="46"/>
      <c r="AY155" s="37"/>
      <c r="AZ155" s="36"/>
      <c r="BA155" s="40"/>
    </row>
    <row r="156" spans="1:53" s="20" customFormat="1" ht="15.75" customHeight="1" x14ac:dyDescent="0.2">
      <c r="A156" s="57"/>
      <c r="B156" s="58" t="s">
        <v>948</v>
      </c>
      <c r="C156" s="15"/>
      <c r="D156" s="59"/>
      <c r="E156" s="59"/>
      <c r="F156" s="59"/>
      <c r="G156" s="59"/>
      <c r="H156" s="60"/>
      <c r="I156" s="59"/>
      <c r="J156" s="59"/>
      <c r="K156" s="59"/>
      <c r="L156" s="24"/>
      <c r="M156" s="59"/>
      <c r="N156" s="59"/>
      <c r="O156" s="59"/>
      <c r="P156" s="59"/>
      <c r="Q156" s="60"/>
      <c r="R156" s="59"/>
      <c r="S156" s="59"/>
      <c r="T156" s="61"/>
      <c r="U156" s="61"/>
      <c r="V156" s="62"/>
      <c r="W156" s="61"/>
      <c r="X156" s="15"/>
      <c r="Y156" s="61"/>
      <c r="Z156" s="15"/>
      <c r="AA156" s="61"/>
      <c r="AB156" s="59"/>
      <c r="AC156" s="61"/>
      <c r="AD156" s="15"/>
      <c r="AE156" s="61"/>
      <c r="AF156" s="15"/>
      <c r="AG156" s="63"/>
      <c r="AH156" s="15"/>
      <c r="AI156" s="63"/>
      <c r="AJ156" s="15"/>
      <c r="AK156" s="63"/>
      <c r="AM156" s="63"/>
      <c r="AO156" s="63"/>
      <c r="AQ156" s="63"/>
      <c r="AS156" s="63"/>
      <c r="AU156" s="63"/>
      <c r="AW156" s="63"/>
      <c r="AY156" s="63"/>
      <c r="BA156" s="63"/>
    </row>
    <row r="157" spans="1:53" ht="15.75" customHeight="1" x14ac:dyDescent="0.2">
      <c r="A157" s="7" t="s">
        <v>110</v>
      </c>
      <c r="B157" s="7" t="s">
        <v>111</v>
      </c>
      <c r="D157" s="81">
        <v>10.468999999999999</v>
      </c>
      <c r="E157" s="34" t="s">
        <v>28</v>
      </c>
      <c r="F157" s="81" t="s">
        <v>29</v>
      </c>
      <c r="G157" s="68" t="s">
        <v>992</v>
      </c>
      <c r="I157" s="82">
        <v>0.38614999999999999</v>
      </c>
      <c r="J157" s="34" t="s">
        <v>27</v>
      </c>
      <c r="K157" s="81" t="s">
        <v>29</v>
      </c>
      <c r="L157" s="35"/>
      <c r="M157" s="81">
        <v>7.0437000000000003</v>
      </c>
      <c r="N157" s="34" t="s">
        <v>27</v>
      </c>
      <c r="O157" s="84" t="s">
        <v>31</v>
      </c>
      <c r="P157" s="10" t="s">
        <v>1029</v>
      </c>
      <c r="R157" s="87">
        <v>34.996600000000001</v>
      </c>
      <c r="S157" s="34" t="s">
        <v>28</v>
      </c>
      <c r="T157" s="87" t="s">
        <v>976</v>
      </c>
      <c r="U157" s="10" t="s">
        <v>1075</v>
      </c>
      <c r="W157" s="71">
        <v>142</v>
      </c>
      <c r="X157" s="36"/>
      <c r="Y157" s="10" t="s">
        <v>1103</v>
      </c>
      <c r="AA157" s="87">
        <v>12.3712</v>
      </c>
      <c r="AB157" s="34" t="s">
        <v>28</v>
      </c>
      <c r="AC157" s="10" t="s">
        <v>1052</v>
      </c>
      <c r="AE157" s="34" t="s">
        <v>32</v>
      </c>
      <c r="AF157" s="36"/>
      <c r="AG157" s="34" t="s">
        <v>32</v>
      </c>
      <c r="AH157" s="36"/>
      <c r="AI157" s="34" t="s">
        <v>32</v>
      </c>
      <c r="AJ157" s="36"/>
      <c r="AK157" s="10" t="s">
        <v>33</v>
      </c>
      <c r="AL157" s="38"/>
      <c r="AM157" s="34">
        <v>0.39056095775800997</v>
      </c>
      <c r="AO157" s="84">
        <v>1.6666666666666667</v>
      </c>
      <c r="AP157" s="36"/>
      <c r="AQ157" s="81">
        <v>11.266666666666667</v>
      </c>
      <c r="AR157" s="36"/>
      <c r="AS157" s="84">
        <v>4</v>
      </c>
      <c r="AT157" s="36"/>
      <c r="AU157" s="84">
        <v>13.466666666666667</v>
      </c>
      <c r="AW157" s="84">
        <v>11.961722488038278</v>
      </c>
      <c r="AX157" s="46"/>
      <c r="AY157" s="84">
        <v>88.038277511961724</v>
      </c>
      <c r="AZ157" s="36"/>
      <c r="BA157" s="83">
        <v>8900</v>
      </c>
    </row>
    <row r="158" spans="1:53" ht="15.75" customHeight="1" x14ac:dyDescent="0.2">
      <c r="A158" s="7" t="s">
        <v>159</v>
      </c>
      <c r="B158" s="7" t="s">
        <v>160</v>
      </c>
      <c r="D158" s="81">
        <v>9.7232000000000003</v>
      </c>
      <c r="E158" s="34" t="s">
        <v>28</v>
      </c>
      <c r="F158" s="81" t="s">
        <v>29</v>
      </c>
      <c r="G158" s="68" t="s">
        <v>1015</v>
      </c>
      <c r="I158" s="82">
        <v>0.37323000000000001</v>
      </c>
      <c r="J158" s="34" t="s">
        <v>27</v>
      </c>
      <c r="K158" s="81" t="s">
        <v>29</v>
      </c>
      <c r="L158" s="35"/>
      <c r="M158" s="87">
        <v>10.4442</v>
      </c>
      <c r="N158" s="34" t="s">
        <v>28</v>
      </c>
      <c r="O158" s="87" t="s">
        <v>976</v>
      </c>
      <c r="P158" s="10" t="s">
        <v>1005</v>
      </c>
      <c r="R158" s="87">
        <v>46.357599999999998</v>
      </c>
      <c r="S158" s="34" t="s">
        <v>30</v>
      </c>
      <c r="T158" s="87" t="s">
        <v>976</v>
      </c>
      <c r="U158" s="10" t="s">
        <v>1015</v>
      </c>
      <c r="W158" s="71">
        <v>209</v>
      </c>
      <c r="X158" s="36"/>
      <c r="Y158" s="10" t="s">
        <v>1078</v>
      </c>
      <c r="AA158" s="81">
        <v>11.0535</v>
      </c>
      <c r="AB158" s="34" t="s">
        <v>28</v>
      </c>
      <c r="AC158" s="10" t="s">
        <v>1030</v>
      </c>
      <c r="AE158" s="87">
        <v>72.400000000000006</v>
      </c>
      <c r="AF158" s="36"/>
      <c r="AG158" s="87">
        <v>70.7</v>
      </c>
      <c r="AH158" s="36"/>
      <c r="AI158" s="81">
        <v>72.099999999999994</v>
      </c>
      <c r="AJ158" s="36"/>
      <c r="AK158" s="10" t="s">
        <v>33</v>
      </c>
      <c r="AL158" s="38"/>
      <c r="AM158" s="34">
        <v>0.50389022270150996</v>
      </c>
      <c r="AO158" s="84">
        <v>1.7166666666666666</v>
      </c>
      <c r="AP158" s="36"/>
      <c r="AQ158" s="84">
        <v>9.6</v>
      </c>
      <c r="AR158" s="36"/>
      <c r="AS158" s="84">
        <v>4.0166666666666666</v>
      </c>
      <c r="AT158" s="36"/>
      <c r="AU158" s="84">
        <v>13.183333333333334</v>
      </c>
      <c r="AW158" s="81">
        <v>8.3870967741935498</v>
      </c>
      <c r="AX158" s="46"/>
      <c r="AY158" s="81">
        <v>91.612903225806448</v>
      </c>
      <c r="AZ158" s="36"/>
      <c r="BA158" s="83">
        <v>7900</v>
      </c>
    </row>
    <row r="159" spans="1:53" ht="15.75" customHeight="1" x14ac:dyDescent="0.2">
      <c r="A159" s="7" t="s">
        <v>185</v>
      </c>
      <c r="B159" s="7" t="s">
        <v>186</v>
      </c>
      <c r="D159" s="81">
        <v>11.281599999999999</v>
      </c>
      <c r="E159" s="34" t="s">
        <v>28</v>
      </c>
      <c r="F159" s="87" t="s">
        <v>976</v>
      </c>
      <c r="G159" s="68" t="s">
        <v>981</v>
      </c>
      <c r="I159" s="88">
        <v>0.85085</v>
      </c>
      <c r="J159" s="34" t="s">
        <v>30</v>
      </c>
      <c r="K159" s="87" t="s">
        <v>976</v>
      </c>
      <c r="L159" s="35"/>
      <c r="M159" s="87">
        <v>13.676600000000001</v>
      </c>
      <c r="N159" s="34" t="s">
        <v>27</v>
      </c>
      <c r="O159" s="87" t="s">
        <v>976</v>
      </c>
      <c r="P159" s="10" t="s">
        <v>1142</v>
      </c>
      <c r="R159" s="81">
        <v>30.063300000000002</v>
      </c>
      <c r="S159" s="34" t="s">
        <v>28</v>
      </c>
      <c r="T159" s="81" t="s">
        <v>29</v>
      </c>
      <c r="U159" s="10" t="s">
        <v>988</v>
      </c>
      <c r="W159" s="39">
        <v>281</v>
      </c>
      <c r="X159" s="36"/>
      <c r="Y159" s="10" t="s">
        <v>1025</v>
      </c>
      <c r="AA159" s="87">
        <v>16.450299999999999</v>
      </c>
      <c r="AB159" s="34" t="s">
        <v>28</v>
      </c>
      <c r="AC159" s="10" t="s">
        <v>1002</v>
      </c>
      <c r="AE159" s="34" t="s">
        <v>32</v>
      </c>
      <c r="AF159" s="36"/>
      <c r="AG159" s="34" t="s">
        <v>32</v>
      </c>
      <c r="AH159" s="36"/>
      <c r="AI159" s="34" t="s">
        <v>32</v>
      </c>
      <c r="AJ159" s="36"/>
      <c r="AK159" s="10" t="s">
        <v>33</v>
      </c>
      <c r="AL159" s="38"/>
      <c r="AM159" s="34">
        <v>1.19597686820087</v>
      </c>
      <c r="AO159" s="84">
        <v>1.4666666666666666</v>
      </c>
      <c r="AP159" s="36"/>
      <c r="AQ159" s="81">
        <v>11.716666666666667</v>
      </c>
      <c r="AR159" s="36"/>
      <c r="AS159" s="84">
        <v>4.0333333333333332</v>
      </c>
      <c r="AT159" s="36"/>
      <c r="AU159" s="81">
        <v>16.716666666666665</v>
      </c>
      <c r="AW159" s="84">
        <v>12</v>
      </c>
      <c r="AX159" s="46"/>
      <c r="AY159" s="84">
        <v>88</v>
      </c>
      <c r="AZ159" s="36"/>
      <c r="BA159" s="89">
        <v>11500</v>
      </c>
    </row>
    <row r="160" spans="1:53" ht="15.75" customHeight="1" x14ac:dyDescent="0.2">
      <c r="A160" s="7" t="s">
        <v>249</v>
      </c>
      <c r="B160" s="7" t="s">
        <v>250</v>
      </c>
      <c r="D160" s="84">
        <v>8.4403000000000006</v>
      </c>
      <c r="E160" s="34" t="s">
        <v>28</v>
      </c>
      <c r="F160" s="81" t="s">
        <v>29</v>
      </c>
      <c r="G160" s="68" t="s">
        <v>997</v>
      </c>
      <c r="I160" s="85">
        <v>0.23044000000000001</v>
      </c>
      <c r="J160" s="34" t="s">
        <v>28</v>
      </c>
      <c r="K160" s="81" t="s">
        <v>29</v>
      </c>
      <c r="L160" s="35"/>
      <c r="M160" s="84">
        <v>5.1555999999999997</v>
      </c>
      <c r="N160" s="34" t="s">
        <v>30</v>
      </c>
      <c r="O160" s="81" t="s">
        <v>29</v>
      </c>
      <c r="P160" s="10" t="s">
        <v>1026</v>
      </c>
      <c r="R160" s="84">
        <v>19.2944</v>
      </c>
      <c r="S160" s="34" t="s">
        <v>27</v>
      </c>
      <c r="T160" s="81" t="s">
        <v>29</v>
      </c>
      <c r="U160" s="10" t="s">
        <v>1075</v>
      </c>
      <c r="W160" s="39">
        <v>16</v>
      </c>
      <c r="X160" s="36"/>
      <c r="Y160" s="10" t="s">
        <v>1078</v>
      </c>
      <c r="AA160" s="81">
        <v>8.3466000000000005</v>
      </c>
      <c r="AB160" s="34" t="s">
        <v>30</v>
      </c>
      <c r="AC160" s="10" t="s">
        <v>997</v>
      </c>
      <c r="AE160" s="84">
        <v>87.1</v>
      </c>
      <c r="AF160" s="36"/>
      <c r="AG160" s="81">
        <v>81.3</v>
      </c>
      <c r="AH160" s="36"/>
      <c r="AI160" s="81">
        <v>76.8</v>
      </c>
      <c r="AJ160" s="36"/>
      <c r="AK160" s="10" t="s">
        <v>33</v>
      </c>
      <c r="AL160" s="38"/>
      <c r="AM160" s="34">
        <v>0.55428248190365004</v>
      </c>
      <c r="AO160" s="81">
        <v>2.3833333333333333</v>
      </c>
      <c r="AP160" s="36"/>
      <c r="AQ160" s="81">
        <v>13.1</v>
      </c>
      <c r="AR160" s="36"/>
      <c r="AS160" s="81">
        <v>4.2333333333333334</v>
      </c>
      <c r="AT160" s="36"/>
      <c r="AU160" s="81">
        <v>16.116666666666667</v>
      </c>
      <c r="AW160" s="87">
        <v>3.8917089678511001</v>
      </c>
      <c r="AX160" s="46"/>
      <c r="AY160" s="87">
        <v>96.108291032148898</v>
      </c>
      <c r="AZ160" s="36"/>
      <c r="BA160" s="86">
        <v>6200</v>
      </c>
    </row>
    <row r="161" spans="1:53" ht="15.75" customHeight="1" x14ac:dyDescent="0.2">
      <c r="A161" s="7" t="s">
        <v>259</v>
      </c>
      <c r="B161" s="7" t="s">
        <v>260</v>
      </c>
      <c r="D161" s="81">
        <v>10.3345</v>
      </c>
      <c r="E161" s="34" t="s">
        <v>28</v>
      </c>
      <c r="F161" s="81" t="s">
        <v>29</v>
      </c>
      <c r="G161" s="68" t="s">
        <v>1004</v>
      </c>
      <c r="I161" s="82">
        <v>0.48185</v>
      </c>
      <c r="J161" s="34" t="s">
        <v>27</v>
      </c>
      <c r="K161" s="84" t="s">
        <v>31</v>
      </c>
      <c r="L161" s="35"/>
      <c r="M161" s="81">
        <v>6.7586000000000004</v>
      </c>
      <c r="N161" s="34" t="s">
        <v>28</v>
      </c>
      <c r="O161" s="81" t="s">
        <v>29</v>
      </c>
      <c r="P161" s="10" t="s">
        <v>1047</v>
      </c>
      <c r="R161" s="81">
        <v>29.811599999999999</v>
      </c>
      <c r="S161" s="34" t="s">
        <v>27</v>
      </c>
      <c r="T161" s="87" t="s">
        <v>976</v>
      </c>
      <c r="U161" s="10" t="s">
        <v>1084</v>
      </c>
      <c r="W161" s="71">
        <v>134</v>
      </c>
      <c r="X161" s="36"/>
      <c r="Y161" s="10" t="s">
        <v>1078</v>
      </c>
      <c r="AA161" s="81">
        <v>10.423400000000001</v>
      </c>
      <c r="AB161" s="34" t="s">
        <v>30</v>
      </c>
      <c r="AC161" s="10" t="s">
        <v>1031</v>
      </c>
      <c r="AE161" s="34" t="s">
        <v>32</v>
      </c>
      <c r="AF161" s="36"/>
      <c r="AG161" s="34" t="s">
        <v>32</v>
      </c>
      <c r="AH161" s="36"/>
      <c r="AI161" s="34" t="s">
        <v>32</v>
      </c>
      <c r="AJ161" s="36"/>
      <c r="AK161" s="10" t="s">
        <v>33</v>
      </c>
      <c r="AL161" s="38"/>
      <c r="AM161" s="34">
        <v>1.4949577896583099</v>
      </c>
      <c r="AO161" s="84">
        <v>1.8166666666666667</v>
      </c>
      <c r="AP161" s="36"/>
      <c r="AQ161" s="84">
        <v>9.5</v>
      </c>
      <c r="AR161" s="36"/>
      <c r="AS161" s="84">
        <v>3.9833333333333334</v>
      </c>
      <c r="AT161" s="36"/>
      <c r="AU161" s="81">
        <v>18.033333333333335</v>
      </c>
      <c r="AW161" s="81">
        <v>7.6923076923076925</v>
      </c>
      <c r="AX161" s="46"/>
      <c r="AY161" s="81">
        <v>92.307692307692307</v>
      </c>
      <c r="AZ161" s="36"/>
      <c r="BA161" s="83">
        <v>9100</v>
      </c>
    </row>
    <row r="162" spans="1:53" ht="15.75" customHeight="1" x14ac:dyDescent="0.2">
      <c r="A162" s="7" t="s">
        <v>529</v>
      </c>
      <c r="B162" s="7" t="s">
        <v>530</v>
      </c>
      <c r="D162" s="81">
        <v>9.7870000000000008</v>
      </c>
      <c r="E162" s="34" t="s">
        <v>28</v>
      </c>
      <c r="F162" s="81" t="s">
        <v>29</v>
      </c>
      <c r="G162" s="68" t="s">
        <v>1023</v>
      </c>
      <c r="I162" s="85">
        <v>0.32523000000000002</v>
      </c>
      <c r="J162" s="34" t="s">
        <v>28</v>
      </c>
      <c r="K162" s="81" t="s">
        <v>29</v>
      </c>
      <c r="L162" s="35"/>
      <c r="M162" s="84">
        <v>6.1143999999999998</v>
      </c>
      <c r="N162" s="34" t="s">
        <v>28</v>
      </c>
      <c r="O162" s="84" t="s">
        <v>31</v>
      </c>
      <c r="P162" s="10" t="s">
        <v>986</v>
      </c>
      <c r="R162" s="81">
        <v>23.256699999999999</v>
      </c>
      <c r="S162" s="34" t="s">
        <v>28</v>
      </c>
      <c r="T162" s="81" t="s">
        <v>29</v>
      </c>
      <c r="U162" s="10" t="s">
        <v>1079</v>
      </c>
      <c r="W162" s="39">
        <v>65</v>
      </c>
      <c r="X162" s="36"/>
      <c r="Y162" s="10" t="s">
        <v>1031</v>
      </c>
      <c r="AA162" s="81">
        <v>9.0866000000000007</v>
      </c>
      <c r="AB162" s="34" t="s">
        <v>28</v>
      </c>
      <c r="AC162" s="10" t="s">
        <v>985</v>
      </c>
      <c r="AE162" s="84">
        <v>87.3</v>
      </c>
      <c r="AF162" s="36"/>
      <c r="AG162" s="81">
        <v>84.4</v>
      </c>
      <c r="AH162" s="36"/>
      <c r="AI162" s="84">
        <v>81.3</v>
      </c>
      <c r="AJ162" s="36"/>
      <c r="AK162" s="10" t="s">
        <v>33</v>
      </c>
      <c r="AL162" s="38"/>
      <c r="AM162" s="34">
        <v>0.21711716368451001</v>
      </c>
      <c r="AO162" s="84">
        <v>1.8</v>
      </c>
      <c r="AP162" s="36"/>
      <c r="AQ162" s="84">
        <v>10.966666666666667</v>
      </c>
      <c r="AR162" s="36"/>
      <c r="AS162" s="84">
        <v>3.9666666666666668</v>
      </c>
      <c r="AT162" s="36"/>
      <c r="AU162" s="84">
        <v>14.183333333333334</v>
      </c>
      <c r="AW162" s="84">
        <v>11.961722488038278</v>
      </c>
      <c r="AX162" s="46"/>
      <c r="AY162" s="84">
        <v>88.038277511961724</v>
      </c>
      <c r="AZ162" s="36"/>
      <c r="BA162" s="86">
        <v>7300</v>
      </c>
    </row>
    <row r="163" spans="1:53" x14ac:dyDescent="0.2">
      <c r="A163" s="7"/>
      <c r="B163" s="7"/>
      <c r="D163" s="64"/>
      <c r="E163" s="34"/>
      <c r="F163" s="65"/>
      <c r="G163" s="55"/>
      <c r="I163" s="51"/>
      <c r="J163" s="34"/>
      <c r="K163" s="56"/>
      <c r="L163" s="35"/>
      <c r="M163" s="64"/>
      <c r="N163" s="34"/>
      <c r="O163" s="34"/>
      <c r="P163" s="55"/>
      <c r="Q163" s="36"/>
      <c r="R163" s="64"/>
      <c r="S163" s="34"/>
      <c r="T163" s="34"/>
      <c r="U163" s="55"/>
      <c r="V163" s="36"/>
      <c r="W163" s="39"/>
      <c r="X163" s="36"/>
      <c r="Y163" s="10"/>
      <c r="Z163" s="36"/>
      <c r="AA163" s="34"/>
      <c r="AB163" s="34"/>
      <c r="AC163" s="55"/>
      <c r="AD163" s="36"/>
      <c r="AE163" s="34"/>
      <c r="AF163" s="36"/>
      <c r="AG163" s="34"/>
      <c r="AH163" s="36"/>
      <c r="AI163" s="34"/>
      <c r="AJ163" s="36"/>
      <c r="AK163" s="37"/>
      <c r="AL163" s="38"/>
      <c r="AM163" s="37"/>
      <c r="AO163" s="34"/>
      <c r="AP163" s="36"/>
      <c r="AQ163" s="34"/>
      <c r="AR163" s="36"/>
      <c r="AS163" s="34"/>
      <c r="AT163" s="36"/>
      <c r="AU163" s="34"/>
      <c r="AW163" s="37"/>
      <c r="AX163" s="46"/>
      <c r="AY163" s="37"/>
      <c r="AZ163" s="36"/>
      <c r="BA163" s="40"/>
    </row>
    <row r="164" spans="1:53" s="20" customFormat="1" ht="15.75" customHeight="1" x14ac:dyDescent="0.2">
      <c r="A164" s="57"/>
      <c r="B164" s="58" t="s">
        <v>949</v>
      </c>
      <c r="C164" s="15"/>
      <c r="D164" s="59"/>
      <c r="E164" s="59"/>
      <c r="F164" s="59"/>
      <c r="G164" s="59"/>
      <c r="H164" s="60"/>
      <c r="I164" s="59"/>
      <c r="J164" s="59"/>
      <c r="K164" s="59"/>
      <c r="L164" s="24"/>
      <c r="M164" s="59"/>
      <c r="N164" s="59"/>
      <c r="O164" s="59"/>
      <c r="P164" s="59"/>
      <c r="Q164" s="60"/>
      <c r="R164" s="59"/>
      <c r="S164" s="59"/>
      <c r="T164" s="61"/>
      <c r="U164" s="61"/>
      <c r="V164" s="62"/>
      <c r="W164" s="61"/>
      <c r="X164" s="15"/>
      <c r="Y164" s="61"/>
      <c r="Z164" s="15"/>
      <c r="AA164" s="61"/>
      <c r="AB164" s="59"/>
      <c r="AC164" s="61"/>
      <c r="AD164" s="15"/>
      <c r="AE164" s="61"/>
      <c r="AF164" s="15"/>
      <c r="AG164" s="63"/>
      <c r="AH164" s="15"/>
      <c r="AI164" s="63"/>
      <c r="AJ164" s="15"/>
      <c r="AK164" s="63"/>
      <c r="AM164" s="63"/>
      <c r="AO164" s="63"/>
      <c r="AQ164" s="63"/>
      <c r="AS164" s="63"/>
      <c r="AU164" s="63"/>
      <c r="AW164" s="63"/>
      <c r="AY164" s="63"/>
      <c r="BA164" s="63"/>
    </row>
    <row r="165" spans="1:53" ht="15.75" customHeight="1" x14ac:dyDescent="0.2">
      <c r="A165" s="7" t="s">
        <v>25</v>
      </c>
      <c r="B165" s="7" t="s">
        <v>26</v>
      </c>
      <c r="D165" s="84">
        <v>8.4326000000000008</v>
      </c>
      <c r="E165" s="34" t="s">
        <v>28</v>
      </c>
      <c r="F165" s="81" t="s">
        <v>29</v>
      </c>
      <c r="G165" s="68" t="s">
        <v>148</v>
      </c>
      <c r="I165" s="85">
        <v>0.29042000000000001</v>
      </c>
      <c r="J165" s="34" t="s">
        <v>30</v>
      </c>
      <c r="K165" s="81" t="s">
        <v>29</v>
      </c>
      <c r="L165" s="35"/>
      <c r="M165" s="84">
        <v>5.7359</v>
      </c>
      <c r="N165" s="34" t="s">
        <v>28</v>
      </c>
      <c r="O165" s="84" t="s">
        <v>31</v>
      </c>
      <c r="P165" s="10" t="s">
        <v>1030</v>
      </c>
      <c r="R165" s="81">
        <v>25.3187</v>
      </c>
      <c r="S165" s="34" t="s">
        <v>28</v>
      </c>
      <c r="T165" s="81" t="s">
        <v>29</v>
      </c>
      <c r="U165" s="10" t="s">
        <v>1027</v>
      </c>
      <c r="W165" s="39">
        <v>31</v>
      </c>
      <c r="X165" s="36"/>
      <c r="Y165" s="10" t="s">
        <v>1102</v>
      </c>
      <c r="AA165" s="81">
        <v>8.4535</v>
      </c>
      <c r="AB165" s="34" t="s">
        <v>27</v>
      </c>
      <c r="AC165" s="10" t="s">
        <v>998</v>
      </c>
      <c r="AE165" s="34" t="s">
        <v>32</v>
      </c>
      <c r="AF165" s="36"/>
      <c r="AG165" s="34" t="s">
        <v>32</v>
      </c>
      <c r="AH165" s="36"/>
      <c r="AI165" s="34" t="s">
        <v>32</v>
      </c>
      <c r="AJ165" s="36"/>
      <c r="AK165" s="10" t="s">
        <v>33</v>
      </c>
      <c r="AL165" s="38"/>
      <c r="AM165" s="34">
        <v>0.87205127658555004</v>
      </c>
      <c r="AO165" s="81">
        <v>2.25</v>
      </c>
      <c r="AP165" s="36"/>
      <c r="AQ165" s="81">
        <v>12.433333333333334</v>
      </c>
      <c r="AR165" s="36"/>
      <c r="AS165" s="81">
        <v>4.3166666666666664</v>
      </c>
      <c r="AT165" s="36"/>
      <c r="AU165" s="81">
        <v>16.483333333333334</v>
      </c>
      <c r="AW165" s="81">
        <v>6.4285714285714279</v>
      </c>
      <c r="AX165" s="46"/>
      <c r="AY165" s="81">
        <v>93.571428571428569</v>
      </c>
      <c r="AZ165" s="36"/>
      <c r="BA165" s="86">
        <v>6600</v>
      </c>
    </row>
    <row r="166" spans="1:53" ht="15.75" customHeight="1" x14ac:dyDescent="0.2">
      <c r="A166" s="7" t="s">
        <v>34</v>
      </c>
      <c r="B166" s="7" t="s">
        <v>35</v>
      </c>
      <c r="D166" s="81">
        <v>8.9451000000000001</v>
      </c>
      <c r="E166" s="34" t="s">
        <v>28</v>
      </c>
      <c r="F166" s="81" t="s">
        <v>29</v>
      </c>
      <c r="G166" s="68" t="s">
        <v>996</v>
      </c>
      <c r="I166" s="82">
        <v>0.43770999999999999</v>
      </c>
      <c r="J166" s="34" t="s">
        <v>30</v>
      </c>
      <c r="K166" s="87" t="s">
        <v>976</v>
      </c>
      <c r="L166" s="35"/>
      <c r="M166" s="84">
        <v>6.5496999999999996</v>
      </c>
      <c r="N166" s="34" t="s">
        <v>28</v>
      </c>
      <c r="O166" s="81" t="s">
        <v>29</v>
      </c>
      <c r="P166" s="10" t="s">
        <v>977</v>
      </c>
      <c r="R166" s="87">
        <v>31.7059</v>
      </c>
      <c r="S166" s="34" t="s">
        <v>28</v>
      </c>
      <c r="T166" s="87" t="s">
        <v>976</v>
      </c>
      <c r="U166" s="10" t="s">
        <v>996</v>
      </c>
      <c r="W166" s="71">
        <v>79</v>
      </c>
      <c r="X166" s="36"/>
      <c r="Y166" s="10" t="s">
        <v>1018</v>
      </c>
      <c r="AA166" s="81">
        <v>8.3085000000000004</v>
      </c>
      <c r="AB166" s="34" t="s">
        <v>30</v>
      </c>
      <c r="AC166" s="10" t="s">
        <v>996</v>
      </c>
      <c r="AE166" s="81">
        <v>82.2</v>
      </c>
      <c r="AF166" s="36"/>
      <c r="AG166" s="81">
        <v>79.8</v>
      </c>
      <c r="AH166" s="36"/>
      <c r="AI166" s="84">
        <v>81.8</v>
      </c>
      <c r="AJ166" s="36"/>
      <c r="AK166" s="10" t="s">
        <v>33</v>
      </c>
      <c r="AL166" s="38"/>
      <c r="AM166" s="34">
        <v>0.21327519608982001</v>
      </c>
      <c r="AO166" s="84">
        <v>1.5833333333333333</v>
      </c>
      <c r="AP166" s="36"/>
      <c r="AQ166" s="84">
        <v>10.116666666666667</v>
      </c>
      <c r="AR166" s="36"/>
      <c r="AS166" s="84">
        <v>3.9833333333333334</v>
      </c>
      <c r="AT166" s="36"/>
      <c r="AU166" s="84">
        <v>13.4</v>
      </c>
      <c r="AW166" s="84">
        <v>10.344827586206897</v>
      </c>
      <c r="AX166" s="46"/>
      <c r="AY166" s="84">
        <v>89.65517241379311</v>
      </c>
      <c r="AZ166" s="36"/>
      <c r="BA166" s="83">
        <v>7900</v>
      </c>
    </row>
    <row r="167" spans="1:53" ht="15.75" customHeight="1" x14ac:dyDescent="0.2">
      <c r="A167" s="7" t="s">
        <v>53</v>
      </c>
      <c r="B167" s="7" t="s">
        <v>54</v>
      </c>
      <c r="D167" s="81">
        <v>9.9448000000000008</v>
      </c>
      <c r="E167" s="34" t="s">
        <v>28</v>
      </c>
      <c r="F167" s="84" t="s">
        <v>31</v>
      </c>
      <c r="G167" s="68" t="s">
        <v>988</v>
      </c>
      <c r="I167" s="82">
        <v>0.53086</v>
      </c>
      <c r="J167" s="34" t="s">
        <v>27</v>
      </c>
      <c r="K167" s="84" t="s">
        <v>31</v>
      </c>
      <c r="L167" s="35"/>
      <c r="M167" s="81">
        <v>8.7768999999999995</v>
      </c>
      <c r="N167" s="34" t="s">
        <v>28</v>
      </c>
      <c r="O167" s="81" t="s">
        <v>29</v>
      </c>
      <c r="P167" s="10" t="s">
        <v>1126</v>
      </c>
      <c r="R167" s="81">
        <v>31.143799999999999</v>
      </c>
      <c r="S167" s="34" t="s">
        <v>27</v>
      </c>
      <c r="T167" s="87" t="s">
        <v>976</v>
      </c>
      <c r="U167" s="10" t="s">
        <v>1128</v>
      </c>
      <c r="W167" s="71">
        <v>189</v>
      </c>
      <c r="X167" s="36"/>
      <c r="Y167" s="10" t="s">
        <v>1037</v>
      </c>
      <c r="AA167" s="81">
        <v>12.0687</v>
      </c>
      <c r="AB167" s="34" t="s">
        <v>28</v>
      </c>
      <c r="AC167" s="10" t="s">
        <v>1114</v>
      </c>
      <c r="AE167" s="81">
        <v>76.900000000000006</v>
      </c>
      <c r="AF167" s="36"/>
      <c r="AG167" s="81">
        <v>78.8</v>
      </c>
      <c r="AH167" s="36"/>
      <c r="AI167" s="81">
        <v>72.3</v>
      </c>
      <c r="AJ167" s="36"/>
      <c r="AK167" s="10" t="s">
        <v>42</v>
      </c>
      <c r="AL167" s="38"/>
      <c r="AM167" s="34">
        <v>1.37662895910585</v>
      </c>
      <c r="AO167" s="87">
        <v>3.1666666666666665</v>
      </c>
      <c r="AP167" s="36"/>
      <c r="AQ167" s="87">
        <v>19.516666666666666</v>
      </c>
      <c r="AR167" s="36"/>
      <c r="AS167" s="84">
        <v>4.0333333333333332</v>
      </c>
      <c r="AT167" s="36"/>
      <c r="AU167" s="81">
        <v>18.416666666666668</v>
      </c>
      <c r="AW167" s="81">
        <v>8.3333333333333321</v>
      </c>
      <c r="AX167" s="46"/>
      <c r="AY167" s="81">
        <v>91.666666666666657</v>
      </c>
      <c r="AZ167" s="36"/>
      <c r="BA167" s="83">
        <v>8400</v>
      </c>
    </row>
    <row r="168" spans="1:53" ht="15.75" customHeight="1" x14ac:dyDescent="0.2">
      <c r="A168" s="7" t="s">
        <v>63</v>
      </c>
      <c r="B168" s="7" t="s">
        <v>64</v>
      </c>
      <c r="D168" s="84">
        <v>8.7251999999999992</v>
      </c>
      <c r="E168" s="34" t="s">
        <v>27</v>
      </c>
      <c r="F168" s="81" t="s">
        <v>29</v>
      </c>
      <c r="G168" s="68" t="s">
        <v>1055</v>
      </c>
      <c r="I168" s="88">
        <v>0.65785000000000005</v>
      </c>
      <c r="J168" s="34" t="s">
        <v>27</v>
      </c>
      <c r="K168" s="87" t="s">
        <v>976</v>
      </c>
      <c r="L168" s="35"/>
      <c r="M168" s="84">
        <v>4.5357000000000003</v>
      </c>
      <c r="N168" s="34" t="s">
        <v>30</v>
      </c>
      <c r="O168" s="84" t="s">
        <v>31</v>
      </c>
      <c r="P168" s="10" t="s">
        <v>1131</v>
      </c>
      <c r="R168" s="84">
        <v>16.0654</v>
      </c>
      <c r="S168" s="34" t="s">
        <v>28</v>
      </c>
      <c r="T168" s="81" t="s">
        <v>29</v>
      </c>
      <c r="U168" s="10" t="s">
        <v>1092</v>
      </c>
      <c r="W168" s="39">
        <v>23</v>
      </c>
      <c r="X168" s="36"/>
      <c r="Y168" s="10" t="s">
        <v>1028</v>
      </c>
      <c r="AA168" s="81">
        <v>8.4831000000000003</v>
      </c>
      <c r="AB168" s="34" t="s">
        <v>30</v>
      </c>
      <c r="AC168" s="10" t="s">
        <v>1184</v>
      </c>
      <c r="AE168" s="84">
        <v>90.5</v>
      </c>
      <c r="AF168" s="36"/>
      <c r="AG168" s="84">
        <v>86.8</v>
      </c>
      <c r="AH168" s="36"/>
      <c r="AI168" s="81">
        <v>78.400000000000006</v>
      </c>
      <c r="AJ168" s="36"/>
      <c r="AK168" s="10" t="s">
        <v>33</v>
      </c>
      <c r="AL168" s="38"/>
      <c r="AM168" s="34">
        <v>0.93393464900889001</v>
      </c>
      <c r="AO168" s="81">
        <v>2.3666666666666667</v>
      </c>
      <c r="AP168" s="36"/>
      <c r="AQ168" s="84">
        <v>9.8833333333333329</v>
      </c>
      <c r="AR168" s="36"/>
      <c r="AS168" s="81">
        <v>4.333333333333333</v>
      </c>
      <c r="AT168" s="36"/>
      <c r="AU168" s="87">
        <v>22.366666666666667</v>
      </c>
      <c r="AW168" s="87">
        <v>4.7368421052631584</v>
      </c>
      <c r="AX168" s="46"/>
      <c r="AY168" s="87">
        <v>95.263157894736835</v>
      </c>
      <c r="AZ168" s="36"/>
      <c r="BA168" s="83">
        <v>8400</v>
      </c>
    </row>
    <row r="169" spans="1:53" ht="15.75" customHeight="1" x14ac:dyDescent="0.2">
      <c r="A169" s="7" t="s">
        <v>71</v>
      </c>
      <c r="B169" s="7" t="s">
        <v>72</v>
      </c>
      <c r="D169" s="81">
        <v>10.3316</v>
      </c>
      <c r="E169" s="34" t="s">
        <v>28</v>
      </c>
      <c r="F169" s="87" t="s">
        <v>976</v>
      </c>
      <c r="G169" s="68" t="s">
        <v>982</v>
      </c>
      <c r="I169" s="82">
        <v>0.39445000000000002</v>
      </c>
      <c r="J169" s="34" t="s">
        <v>28</v>
      </c>
      <c r="K169" s="81" t="s">
        <v>29</v>
      </c>
      <c r="L169" s="35"/>
      <c r="M169" s="87">
        <v>11.059100000000001</v>
      </c>
      <c r="N169" s="34" t="s">
        <v>28</v>
      </c>
      <c r="O169" s="81" t="s">
        <v>29</v>
      </c>
      <c r="P169" s="10" t="s">
        <v>1102</v>
      </c>
      <c r="R169" s="81">
        <v>28.604700000000001</v>
      </c>
      <c r="S169" s="34" t="s">
        <v>27</v>
      </c>
      <c r="T169" s="84" t="s">
        <v>31</v>
      </c>
      <c r="U169" s="10" t="s">
        <v>1009</v>
      </c>
      <c r="W169" s="39">
        <v>222</v>
      </c>
      <c r="X169" s="36"/>
      <c r="Y169" s="10" t="s">
        <v>1024</v>
      </c>
      <c r="AA169" s="81">
        <v>10.8751</v>
      </c>
      <c r="AB169" s="34" t="s">
        <v>30</v>
      </c>
      <c r="AC169" s="10" t="s">
        <v>1128</v>
      </c>
      <c r="AE169" s="34" t="s">
        <v>32</v>
      </c>
      <c r="AF169" s="36"/>
      <c r="AG169" s="34" t="s">
        <v>32</v>
      </c>
      <c r="AH169" s="36"/>
      <c r="AI169" s="34" t="s">
        <v>32</v>
      </c>
      <c r="AJ169" s="36"/>
      <c r="AK169" s="10" t="s">
        <v>33</v>
      </c>
      <c r="AL169" s="38"/>
      <c r="AM169" s="34">
        <v>0.89432376060103003</v>
      </c>
      <c r="AO169" s="81">
        <v>2.4666666666666668</v>
      </c>
      <c r="AP169" s="36"/>
      <c r="AQ169" s="84">
        <v>10</v>
      </c>
      <c r="AR169" s="36"/>
      <c r="AS169" s="81">
        <v>4.1833333333333336</v>
      </c>
      <c r="AT169" s="36"/>
      <c r="AU169" s="84">
        <v>13.283333333333333</v>
      </c>
      <c r="AW169" s="87">
        <v>4.7368421052631584</v>
      </c>
      <c r="AX169" s="46"/>
      <c r="AY169" s="87">
        <v>95.263157894736835</v>
      </c>
      <c r="AZ169" s="36"/>
      <c r="BA169" s="86">
        <v>7700</v>
      </c>
    </row>
    <row r="170" spans="1:53" ht="15.75" customHeight="1" x14ac:dyDescent="0.2">
      <c r="A170" s="7" t="s">
        <v>85</v>
      </c>
      <c r="B170" s="7" t="s">
        <v>86</v>
      </c>
      <c r="D170" s="81">
        <v>10.1637</v>
      </c>
      <c r="E170" s="34" t="s">
        <v>30</v>
      </c>
      <c r="F170" s="84" t="s">
        <v>31</v>
      </c>
      <c r="G170" s="68" t="s">
        <v>991</v>
      </c>
      <c r="I170" s="88">
        <v>0.84697999999999996</v>
      </c>
      <c r="J170" s="34" t="s">
        <v>27</v>
      </c>
      <c r="K170" s="87" t="s">
        <v>976</v>
      </c>
      <c r="L170" s="35"/>
      <c r="M170" s="84">
        <v>6.3522999999999996</v>
      </c>
      <c r="N170" s="34" t="s">
        <v>28</v>
      </c>
      <c r="O170" s="84" t="s">
        <v>31</v>
      </c>
      <c r="P170" s="10" t="s">
        <v>991</v>
      </c>
      <c r="R170" s="81">
        <v>20.398099999999999</v>
      </c>
      <c r="S170" s="34" t="s">
        <v>27</v>
      </c>
      <c r="T170" s="81" t="s">
        <v>29</v>
      </c>
      <c r="U170" s="10" t="s">
        <v>1084</v>
      </c>
      <c r="W170" s="71">
        <v>111</v>
      </c>
      <c r="X170" s="36"/>
      <c r="Y170" s="10" t="s">
        <v>1101</v>
      </c>
      <c r="AA170" s="81">
        <v>9.1057000000000006</v>
      </c>
      <c r="AB170" s="34" t="s">
        <v>28</v>
      </c>
      <c r="AC170" s="10" t="s">
        <v>1060</v>
      </c>
      <c r="AE170" s="81">
        <v>83.9</v>
      </c>
      <c r="AF170" s="36"/>
      <c r="AG170" s="81">
        <v>84.5</v>
      </c>
      <c r="AH170" s="36"/>
      <c r="AI170" s="81">
        <v>79.400000000000006</v>
      </c>
      <c r="AJ170" s="36"/>
      <c r="AK170" s="10" t="s">
        <v>33</v>
      </c>
      <c r="AL170" s="38"/>
      <c r="AM170" s="34">
        <v>1.1305349731052801</v>
      </c>
      <c r="AO170" s="87">
        <v>2.6666666666666665</v>
      </c>
      <c r="AP170" s="36"/>
      <c r="AQ170" s="87">
        <v>19.5</v>
      </c>
      <c r="AR170" s="36"/>
      <c r="AS170" s="81">
        <v>4.3666666666666663</v>
      </c>
      <c r="AT170" s="36"/>
      <c r="AU170" s="81">
        <v>16.916666666666668</v>
      </c>
      <c r="AW170" s="87">
        <v>3.8461538461538463</v>
      </c>
      <c r="AX170" s="46"/>
      <c r="AY170" s="87">
        <v>96.15384615384616</v>
      </c>
      <c r="AZ170" s="36"/>
      <c r="BA170" s="83">
        <v>10300</v>
      </c>
    </row>
    <row r="171" spans="1:53" ht="15.75" customHeight="1" x14ac:dyDescent="0.2">
      <c r="A171" s="7" t="s">
        <v>106</v>
      </c>
      <c r="B171" s="7" t="s">
        <v>107</v>
      </c>
      <c r="D171" s="81">
        <v>9.8812999999999995</v>
      </c>
      <c r="E171" s="34" t="s">
        <v>27</v>
      </c>
      <c r="F171" s="81" t="s">
        <v>29</v>
      </c>
      <c r="G171" s="68" t="s">
        <v>148</v>
      </c>
      <c r="I171" s="88">
        <v>0.81857000000000002</v>
      </c>
      <c r="J171" s="34" t="s">
        <v>27</v>
      </c>
      <c r="K171" s="87" t="s">
        <v>976</v>
      </c>
      <c r="L171" s="35"/>
      <c r="M171" s="84">
        <v>5.3792</v>
      </c>
      <c r="N171" s="34" t="s">
        <v>27</v>
      </c>
      <c r="O171" s="81" t="s">
        <v>29</v>
      </c>
      <c r="P171" s="10" t="s">
        <v>1079</v>
      </c>
      <c r="R171" s="81">
        <v>23.036899999999999</v>
      </c>
      <c r="S171" s="34" t="s">
        <v>27</v>
      </c>
      <c r="T171" s="87" t="s">
        <v>976</v>
      </c>
      <c r="U171" s="10" t="s">
        <v>1009</v>
      </c>
      <c r="W171" s="71">
        <v>72</v>
      </c>
      <c r="X171" s="36"/>
      <c r="Y171" s="10" t="s">
        <v>1006</v>
      </c>
      <c r="AA171" s="84">
        <v>7.1337000000000002</v>
      </c>
      <c r="AB171" s="34" t="s">
        <v>28</v>
      </c>
      <c r="AC171" s="10" t="s">
        <v>1089</v>
      </c>
      <c r="AE171" s="34" t="s">
        <v>32</v>
      </c>
      <c r="AF171" s="36"/>
      <c r="AG171" s="34" t="s">
        <v>32</v>
      </c>
      <c r="AH171" s="36"/>
      <c r="AI171" s="34" t="s">
        <v>32</v>
      </c>
      <c r="AJ171" s="36"/>
      <c r="AK171" s="10" t="s">
        <v>33</v>
      </c>
      <c r="AL171" s="38"/>
      <c r="AM171" s="34">
        <v>1.2871607144516</v>
      </c>
      <c r="AO171" s="81">
        <v>2.5666666666666669</v>
      </c>
      <c r="AP171" s="36"/>
      <c r="AQ171" s="87">
        <v>19.016666666666666</v>
      </c>
      <c r="AR171" s="36"/>
      <c r="AS171" s="87">
        <v>4.6500000000000004</v>
      </c>
      <c r="AT171" s="36"/>
      <c r="AU171" s="87">
        <v>26.716666666666665</v>
      </c>
      <c r="AW171" s="87">
        <v>1.4925373134328357</v>
      </c>
      <c r="AX171" s="46"/>
      <c r="AY171" s="87">
        <v>98.507462686567166</v>
      </c>
      <c r="AZ171" s="36"/>
      <c r="BA171" s="89">
        <v>11300</v>
      </c>
    </row>
    <row r="172" spans="1:53" ht="15.75" customHeight="1" x14ac:dyDescent="0.2">
      <c r="A172" s="7" t="s">
        <v>112</v>
      </c>
      <c r="B172" s="7" t="s">
        <v>113</v>
      </c>
      <c r="D172" s="81">
        <v>11.156700000000001</v>
      </c>
      <c r="E172" s="34" t="s">
        <v>28</v>
      </c>
      <c r="F172" s="87" t="s">
        <v>976</v>
      </c>
      <c r="G172" s="68" t="s">
        <v>977</v>
      </c>
      <c r="I172" s="82">
        <v>0.51122000000000001</v>
      </c>
      <c r="J172" s="34" t="s">
        <v>28</v>
      </c>
      <c r="K172" s="81" t="s">
        <v>29</v>
      </c>
      <c r="L172" s="35"/>
      <c r="M172" s="81">
        <v>9.6531000000000002</v>
      </c>
      <c r="N172" s="34" t="s">
        <v>28</v>
      </c>
      <c r="O172" s="81" t="s">
        <v>29</v>
      </c>
      <c r="P172" s="10" t="s">
        <v>1106</v>
      </c>
      <c r="R172" s="81">
        <v>27.4255</v>
      </c>
      <c r="S172" s="34" t="s">
        <v>28</v>
      </c>
      <c r="T172" s="81" t="s">
        <v>29</v>
      </c>
      <c r="U172" s="10" t="s">
        <v>988</v>
      </c>
      <c r="W172" s="39">
        <v>235</v>
      </c>
      <c r="X172" s="36"/>
      <c r="Y172" s="10" t="s">
        <v>995</v>
      </c>
      <c r="AA172" s="81">
        <v>8.8010999999999999</v>
      </c>
      <c r="AB172" s="34" t="s">
        <v>28</v>
      </c>
      <c r="AC172" s="10" t="s">
        <v>982</v>
      </c>
      <c r="AE172" s="81">
        <v>74.8</v>
      </c>
      <c r="AF172" s="36"/>
      <c r="AG172" s="81">
        <v>74.8</v>
      </c>
      <c r="AH172" s="36"/>
      <c r="AI172" s="81">
        <v>77.8</v>
      </c>
      <c r="AJ172" s="36"/>
      <c r="AK172" s="10" t="s">
        <v>33</v>
      </c>
      <c r="AL172" s="38"/>
      <c r="AM172" s="34">
        <v>0.90218644815460003</v>
      </c>
      <c r="AO172" s="87">
        <v>3.0333333333333332</v>
      </c>
      <c r="AP172" s="36"/>
      <c r="AQ172" s="81">
        <v>13.783333333333333</v>
      </c>
      <c r="AR172" s="36"/>
      <c r="AS172" s="81">
        <v>4.166666666666667</v>
      </c>
      <c r="AT172" s="36"/>
      <c r="AU172" s="81">
        <v>16.166666666666668</v>
      </c>
      <c r="AW172" s="81">
        <v>9.3220338983050848</v>
      </c>
      <c r="AX172" s="46"/>
      <c r="AY172" s="81">
        <v>90.677966101694921</v>
      </c>
      <c r="AZ172" s="36"/>
      <c r="BA172" s="83">
        <v>9100</v>
      </c>
    </row>
    <row r="173" spans="1:53" ht="15.75" customHeight="1" x14ac:dyDescent="0.2">
      <c r="A173" s="7" t="s">
        <v>124</v>
      </c>
      <c r="B173" s="7" t="s">
        <v>125</v>
      </c>
      <c r="D173" s="81">
        <v>10.0268</v>
      </c>
      <c r="E173" s="34" t="s">
        <v>27</v>
      </c>
      <c r="F173" s="81" t="s">
        <v>29</v>
      </c>
      <c r="G173" s="68" t="s">
        <v>1047</v>
      </c>
      <c r="I173" s="82">
        <v>0.45577000000000001</v>
      </c>
      <c r="J173" s="34" t="s">
        <v>27</v>
      </c>
      <c r="K173" s="84" t="s">
        <v>31</v>
      </c>
      <c r="L173" s="35"/>
      <c r="M173" s="81">
        <v>8.9126999999999992</v>
      </c>
      <c r="N173" s="34" t="s">
        <v>30</v>
      </c>
      <c r="O173" s="81" t="s">
        <v>29</v>
      </c>
      <c r="P173" s="10" t="s">
        <v>1119</v>
      </c>
      <c r="R173" s="87">
        <v>31.549099999999999</v>
      </c>
      <c r="S173" s="34" t="s">
        <v>28</v>
      </c>
      <c r="T173" s="87" t="s">
        <v>976</v>
      </c>
      <c r="U173" s="10" t="s">
        <v>977</v>
      </c>
      <c r="W173" s="71">
        <v>185</v>
      </c>
      <c r="X173" s="36"/>
      <c r="Y173" s="10" t="s">
        <v>1007</v>
      </c>
      <c r="AA173" s="81">
        <v>8.4573999999999998</v>
      </c>
      <c r="AB173" s="34" t="s">
        <v>30</v>
      </c>
      <c r="AC173" s="10" t="s">
        <v>1083</v>
      </c>
      <c r="AE173" s="34" t="s">
        <v>32</v>
      </c>
      <c r="AF173" s="36"/>
      <c r="AG173" s="34" t="s">
        <v>32</v>
      </c>
      <c r="AH173" s="36"/>
      <c r="AI173" s="34" t="s">
        <v>32</v>
      </c>
      <c r="AJ173" s="36"/>
      <c r="AK173" s="10" t="s">
        <v>33</v>
      </c>
      <c r="AL173" s="38"/>
      <c r="AM173" s="34">
        <v>0.76507015897394004</v>
      </c>
      <c r="AO173" s="84">
        <v>2.0499999999999998</v>
      </c>
      <c r="AP173" s="36"/>
      <c r="AQ173" s="87">
        <v>16.983333333333334</v>
      </c>
      <c r="AR173" s="36"/>
      <c r="AS173" s="81">
        <v>4.1500000000000004</v>
      </c>
      <c r="AT173" s="36"/>
      <c r="AU173" s="87">
        <v>22.15</v>
      </c>
      <c r="AW173" s="81">
        <v>5.2083333333333339</v>
      </c>
      <c r="AX173" s="46"/>
      <c r="AY173" s="81">
        <v>94.791666666666657</v>
      </c>
      <c r="AZ173" s="36"/>
      <c r="BA173" s="83">
        <v>9100</v>
      </c>
    </row>
    <row r="174" spans="1:53" ht="15.75" customHeight="1" x14ac:dyDescent="0.2">
      <c r="A174" s="7" t="s">
        <v>138</v>
      </c>
      <c r="B174" s="7" t="s">
        <v>139</v>
      </c>
      <c r="D174" s="81">
        <v>11.1945</v>
      </c>
      <c r="E174" s="34" t="s">
        <v>28</v>
      </c>
      <c r="F174" s="81" t="s">
        <v>29</v>
      </c>
      <c r="G174" s="68" t="s">
        <v>1046</v>
      </c>
      <c r="I174" s="88">
        <v>0.70331999999999995</v>
      </c>
      <c r="J174" s="34" t="s">
        <v>30</v>
      </c>
      <c r="K174" s="87" t="s">
        <v>976</v>
      </c>
      <c r="L174" s="35"/>
      <c r="M174" s="84">
        <v>6.2126000000000001</v>
      </c>
      <c r="N174" s="34" t="s">
        <v>28</v>
      </c>
      <c r="O174" s="81" t="s">
        <v>29</v>
      </c>
      <c r="P174" s="10" t="s">
        <v>1045</v>
      </c>
      <c r="R174" s="84">
        <v>17.114100000000001</v>
      </c>
      <c r="S174" s="34" t="s">
        <v>27</v>
      </c>
      <c r="T174" s="81" t="s">
        <v>29</v>
      </c>
      <c r="U174" s="10" t="s">
        <v>1174</v>
      </c>
      <c r="W174" s="39">
        <v>117</v>
      </c>
      <c r="X174" s="36"/>
      <c r="Y174" s="10" t="s">
        <v>1075</v>
      </c>
      <c r="AA174" s="84">
        <v>5.8026999999999997</v>
      </c>
      <c r="AB174" s="34" t="s">
        <v>28</v>
      </c>
      <c r="AC174" s="10" t="s">
        <v>1096</v>
      </c>
      <c r="AE174" s="34" t="s">
        <v>32</v>
      </c>
      <c r="AF174" s="36"/>
      <c r="AG174" s="34" t="s">
        <v>32</v>
      </c>
      <c r="AH174" s="36"/>
      <c r="AI174" s="34" t="s">
        <v>32</v>
      </c>
      <c r="AJ174" s="36"/>
      <c r="AK174" s="10" t="s">
        <v>33</v>
      </c>
      <c r="AL174" s="38"/>
      <c r="AM174" s="34">
        <v>1.11243954023054</v>
      </c>
      <c r="AO174" s="87">
        <v>2.6666666666666665</v>
      </c>
      <c r="AP174" s="36"/>
      <c r="AQ174" s="87">
        <v>17.149999999999999</v>
      </c>
      <c r="AR174" s="36"/>
      <c r="AS174" s="84">
        <v>4.0666666666666664</v>
      </c>
      <c r="AT174" s="36"/>
      <c r="AU174" s="87">
        <v>22.683333333333334</v>
      </c>
      <c r="AW174" s="87">
        <v>1.4925373134328357</v>
      </c>
      <c r="AX174" s="46"/>
      <c r="AY174" s="87">
        <v>98.507462686567166</v>
      </c>
      <c r="AZ174" s="36"/>
      <c r="BA174" s="89">
        <v>10600</v>
      </c>
    </row>
    <row r="175" spans="1:53" ht="15.75" customHeight="1" x14ac:dyDescent="0.2">
      <c r="A175" s="7" t="s">
        <v>140</v>
      </c>
      <c r="B175" s="7" t="s">
        <v>141</v>
      </c>
      <c r="D175" s="87">
        <v>13.8086</v>
      </c>
      <c r="E175" s="34" t="s">
        <v>28</v>
      </c>
      <c r="F175" s="87" t="s">
        <v>976</v>
      </c>
      <c r="G175" s="68" t="s">
        <v>1030</v>
      </c>
      <c r="I175" s="88">
        <v>2.0552299999999999</v>
      </c>
      <c r="J175" s="34" t="s">
        <v>30</v>
      </c>
      <c r="K175" s="87" t="s">
        <v>976</v>
      </c>
      <c r="L175" s="35"/>
      <c r="M175" s="81">
        <v>7.9640000000000004</v>
      </c>
      <c r="N175" s="34" t="s">
        <v>27</v>
      </c>
      <c r="O175" s="84" t="s">
        <v>31</v>
      </c>
      <c r="P175" s="10" t="s">
        <v>1049</v>
      </c>
      <c r="R175" s="87">
        <v>32.0488</v>
      </c>
      <c r="S175" s="34" t="s">
        <v>27</v>
      </c>
      <c r="T175" s="87" t="s">
        <v>976</v>
      </c>
      <c r="U175" s="10" t="s">
        <v>988</v>
      </c>
      <c r="W175" s="39">
        <v>274</v>
      </c>
      <c r="X175" s="36"/>
      <c r="Y175" s="10" t="s">
        <v>1007</v>
      </c>
      <c r="AA175" s="81">
        <v>9.7629999999999999</v>
      </c>
      <c r="AB175" s="34" t="s">
        <v>28</v>
      </c>
      <c r="AC175" s="10" t="s">
        <v>1190</v>
      </c>
      <c r="AE175" s="34" t="s">
        <v>32</v>
      </c>
      <c r="AF175" s="36"/>
      <c r="AG175" s="34" t="s">
        <v>32</v>
      </c>
      <c r="AH175" s="36"/>
      <c r="AI175" s="34" t="s">
        <v>32</v>
      </c>
      <c r="AJ175" s="36"/>
      <c r="AK175" s="10" t="s">
        <v>33</v>
      </c>
      <c r="AL175" s="38"/>
      <c r="AM175" s="34">
        <v>1.9258584763775199</v>
      </c>
      <c r="AO175" s="81">
        <v>2.1833333333333331</v>
      </c>
      <c r="AP175" s="36"/>
      <c r="AQ175" s="87">
        <v>14.633333333333333</v>
      </c>
      <c r="AR175" s="36"/>
      <c r="AS175" s="84">
        <v>3.95</v>
      </c>
      <c r="AT175" s="36"/>
      <c r="AU175" s="87">
        <v>23.2</v>
      </c>
      <c r="AW175" s="81">
        <v>5.485232067510549</v>
      </c>
      <c r="AX175" s="46"/>
      <c r="AY175" s="81">
        <v>94.514767932489448</v>
      </c>
      <c r="AZ175" s="36"/>
      <c r="BA175" s="89">
        <v>14100</v>
      </c>
    </row>
    <row r="176" spans="1:53" ht="15.75" customHeight="1" x14ac:dyDescent="0.2">
      <c r="A176" s="7" t="s">
        <v>146</v>
      </c>
      <c r="B176" s="7" t="s">
        <v>147</v>
      </c>
      <c r="D176" s="84">
        <v>6.8489000000000004</v>
      </c>
      <c r="E176" s="34" t="s">
        <v>28</v>
      </c>
      <c r="F176" s="81" t="s">
        <v>29</v>
      </c>
      <c r="G176" s="68" t="s">
        <v>1043</v>
      </c>
      <c r="I176" s="85">
        <v>0.32419999999999999</v>
      </c>
      <c r="J176" s="34" t="s">
        <v>28</v>
      </c>
      <c r="K176" s="81" t="s">
        <v>29</v>
      </c>
      <c r="L176" s="35"/>
      <c r="M176" s="87">
        <v>11.705</v>
      </c>
      <c r="N176" s="34" t="s">
        <v>28</v>
      </c>
      <c r="O176" s="84" t="s">
        <v>31</v>
      </c>
      <c r="P176" s="10" t="s">
        <v>977</v>
      </c>
      <c r="R176" s="87">
        <v>55.398000000000003</v>
      </c>
      <c r="S176" s="34" t="s">
        <v>28</v>
      </c>
      <c r="T176" s="81" t="s">
        <v>29</v>
      </c>
      <c r="U176" s="10" t="s">
        <v>980</v>
      </c>
      <c r="W176" s="71">
        <v>75</v>
      </c>
      <c r="X176" s="36"/>
      <c r="Y176" s="10" t="s">
        <v>1103</v>
      </c>
      <c r="AA176" s="87">
        <v>27.7349</v>
      </c>
      <c r="AB176" s="34" t="s">
        <v>30</v>
      </c>
      <c r="AC176" s="10" t="s">
        <v>977</v>
      </c>
      <c r="AE176" s="87">
        <v>71.099999999999994</v>
      </c>
      <c r="AF176" s="36"/>
      <c r="AG176" s="87">
        <v>72</v>
      </c>
      <c r="AH176" s="36"/>
      <c r="AI176" s="81">
        <v>78.900000000000006</v>
      </c>
      <c r="AJ176" s="36"/>
      <c r="AK176" s="10" t="s">
        <v>33</v>
      </c>
      <c r="AL176" s="38"/>
      <c r="AM176" s="34">
        <v>0.80980677580107996</v>
      </c>
      <c r="AO176" s="81">
        <v>2.1833333333333331</v>
      </c>
      <c r="AP176" s="36"/>
      <c r="AQ176" s="84">
        <v>9.9833333333333325</v>
      </c>
      <c r="AR176" s="36"/>
      <c r="AS176" s="81">
        <v>4.4333333333333336</v>
      </c>
      <c r="AT176" s="36"/>
      <c r="AU176" s="81">
        <v>15.833333333333334</v>
      </c>
      <c r="AW176" s="87">
        <v>3.8917089678511001</v>
      </c>
      <c r="AX176" s="46"/>
      <c r="AY176" s="87">
        <v>96.108291032148898</v>
      </c>
      <c r="AZ176" s="36"/>
      <c r="BA176" s="86">
        <v>5100</v>
      </c>
    </row>
    <row r="177" spans="1:53" ht="15.75" customHeight="1" x14ac:dyDescent="0.2">
      <c r="A177" s="7" t="s">
        <v>149</v>
      </c>
      <c r="B177" s="7" t="s">
        <v>150</v>
      </c>
      <c r="D177" s="81">
        <v>9.3877000000000006</v>
      </c>
      <c r="E177" s="34" t="s">
        <v>28</v>
      </c>
      <c r="F177" s="84" t="s">
        <v>31</v>
      </c>
      <c r="G177" s="68" t="s">
        <v>999</v>
      </c>
      <c r="I177" s="88">
        <v>0.83053999999999994</v>
      </c>
      <c r="J177" s="34" t="s">
        <v>27</v>
      </c>
      <c r="K177" s="87" t="s">
        <v>976</v>
      </c>
      <c r="L177" s="35"/>
      <c r="M177" s="84">
        <v>6.0907</v>
      </c>
      <c r="N177" s="34" t="s">
        <v>30</v>
      </c>
      <c r="O177" s="84" t="s">
        <v>31</v>
      </c>
      <c r="P177" s="10" t="s">
        <v>1164</v>
      </c>
      <c r="R177" s="81">
        <v>26.376100000000001</v>
      </c>
      <c r="S177" s="34" t="s">
        <v>30</v>
      </c>
      <c r="T177" s="87" t="s">
        <v>976</v>
      </c>
      <c r="U177" s="10" t="s">
        <v>1000</v>
      </c>
      <c r="W177" s="39">
        <v>89</v>
      </c>
      <c r="X177" s="36"/>
      <c r="Y177" s="10" t="s">
        <v>1147</v>
      </c>
      <c r="AA177" s="81">
        <v>10.042299999999999</v>
      </c>
      <c r="AB177" s="34" t="s">
        <v>30</v>
      </c>
      <c r="AC177" s="10" t="s">
        <v>1140</v>
      </c>
      <c r="AE177" s="34" t="s">
        <v>32</v>
      </c>
      <c r="AF177" s="36"/>
      <c r="AG177" s="34" t="s">
        <v>32</v>
      </c>
      <c r="AH177" s="36"/>
      <c r="AI177" s="34" t="s">
        <v>32</v>
      </c>
      <c r="AJ177" s="36"/>
      <c r="AK177" s="10" t="s">
        <v>33</v>
      </c>
      <c r="AL177" s="38"/>
      <c r="AM177" s="34">
        <v>0.85537237630856999</v>
      </c>
      <c r="AO177" s="81">
        <v>2.4833333333333334</v>
      </c>
      <c r="AP177" s="36"/>
      <c r="AQ177" s="87">
        <v>14.966666666666667</v>
      </c>
      <c r="AR177" s="36"/>
      <c r="AS177" s="81">
        <v>4.3166666666666664</v>
      </c>
      <c r="AT177" s="36"/>
      <c r="AU177" s="87">
        <v>21.6</v>
      </c>
      <c r="AW177" s="81">
        <v>9.3220338983050848</v>
      </c>
      <c r="AX177" s="46"/>
      <c r="AY177" s="81">
        <v>90.677966101694921</v>
      </c>
      <c r="AZ177" s="36"/>
      <c r="BA177" s="83">
        <v>9500</v>
      </c>
    </row>
    <row r="178" spans="1:53" ht="15.75" customHeight="1" x14ac:dyDescent="0.2">
      <c r="A178" s="7" t="s">
        <v>173</v>
      </c>
      <c r="B178" s="7" t="s">
        <v>174</v>
      </c>
      <c r="D178" s="81">
        <v>10.3292</v>
      </c>
      <c r="E178" s="34" t="s">
        <v>27</v>
      </c>
      <c r="F178" s="81" t="s">
        <v>29</v>
      </c>
      <c r="G178" s="68" t="s">
        <v>977</v>
      </c>
      <c r="I178" s="82">
        <v>0.59726999999999997</v>
      </c>
      <c r="J178" s="34" t="s">
        <v>27</v>
      </c>
      <c r="K178" s="81" t="s">
        <v>29</v>
      </c>
      <c r="L178" s="35"/>
      <c r="M178" s="81">
        <v>8.3969000000000005</v>
      </c>
      <c r="N178" s="34" t="s">
        <v>27</v>
      </c>
      <c r="O178" s="81" t="s">
        <v>29</v>
      </c>
      <c r="P178" s="10" t="s">
        <v>1130</v>
      </c>
      <c r="R178" s="81">
        <v>24.558199999999999</v>
      </c>
      <c r="S178" s="34" t="s">
        <v>28</v>
      </c>
      <c r="T178" s="81" t="s">
        <v>29</v>
      </c>
      <c r="U178" s="10" t="s">
        <v>996</v>
      </c>
      <c r="W178" s="39">
        <v>182</v>
      </c>
      <c r="X178" s="36"/>
      <c r="Y178" s="10" t="s">
        <v>1112</v>
      </c>
      <c r="AA178" s="81">
        <v>9.3107000000000006</v>
      </c>
      <c r="AB178" s="34" t="s">
        <v>28</v>
      </c>
      <c r="AC178" s="10" t="s">
        <v>1119</v>
      </c>
      <c r="AE178" s="84">
        <v>85.9</v>
      </c>
      <c r="AF178" s="36"/>
      <c r="AG178" s="81">
        <v>83.4</v>
      </c>
      <c r="AH178" s="36"/>
      <c r="AI178" s="81">
        <v>79.3</v>
      </c>
      <c r="AJ178" s="36"/>
      <c r="AK178" s="10" t="s">
        <v>33</v>
      </c>
      <c r="AL178" s="38"/>
      <c r="AM178" s="34">
        <v>1.4757616545297201</v>
      </c>
      <c r="AO178" s="84">
        <v>1.7</v>
      </c>
      <c r="AP178" s="36"/>
      <c r="AQ178" s="81">
        <v>11.95</v>
      </c>
      <c r="AR178" s="36"/>
      <c r="AS178" s="81">
        <v>4.2166666666666668</v>
      </c>
      <c r="AT178" s="36"/>
      <c r="AU178" s="87">
        <v>22.216666666666665</v>
      </c>
      <c r="AW178" s="81">
        <v>5.2631578947368416</v>
      </c>
      <c r="AX178" s="46"/>
      <c r="AY178" s="81">
        <v>94.73684210526315</v>
      </c>
      <c r="AZ178" s="36"/>
      <c r="BA178" s="83">
        <v>10000</v>
      </c>
    </row>
    <row r="179" spans="1:53" ht="15.75" customHeight="1" x14ac:dyDescent="0.2">
      <c r="A179" s="7" t="s">
        <v>175</v>
      </c>
      <c r="B179" s="7" t="s">
        <v>176</v>
      </c>
      <c r="D179" s="87">
        <v>12.055199999999999</v>
      </c>
      <c r="E179" s="34" t="s">
        <v>28</v>
      </c>
      <c r="F179" s="87" t="s">
        <v>976</v>
      </c>
      <c r="G179" s="68" t="s">
        <v>997</v>
      </c>
      <c r="I179" s="85">
        <v>0.28875000000000001</v>
      </c>
      <c r="J179" s="34" t="s">
        <v>27</v>
      </c>
      <c r="K179" s="84" t="s">
        <v>31</v>
      </c>
      <c r="L179" s="35"/>
      <c r="M179" s="84">
        <v>4.2950999999999997</v>
      </c>
      <c r="N179" s="34" t="s">
        <v>28</v>
      </c>
      <c r="O179" s="84" t="s">
        <v>31</v>
      </c>
      <c r="P179" s="10" t="s">
        <v>1038</v>
      </c>
      <c r="R179" s="81">
        <v>21.6921</v>
      </c>
      <c r="S179" s="34" t="s">
        <v>27</v>
      </c>
      <c r="T179" s="87" t="s">
        <v>976</v>
      </c>
      <c r="U179" s="10" t="s">
        <v>1032</v>
      </c>
      <c r="W179" s="39">
        <v>34</v>
      </c>
      <c r="X179" s="36"/>
      <c r="Y179" s="10" t="s">
        <v>1128</v>
      </c>
      <c r="AA179" s="84">
        <v>6.8579999999999997</v>
      </c>
      <c r="AB179" s="34" t="s">
        <v>27</v>
      </c>
      <c r="AC179" s="10" t="s">
        <v>1059</v>
      </c>
      <c r="AE179" s="84">
        <v>88.4</v>
      </c>
      <c r="AF179" s="36"/>
      <c r="AG179" s="84">
        <v>87.1</v>
      </c>
      <c r="AH179" s="36"/>
      <c r="AI179" s="81">
        <v>80.099999999999994</v>
      </c>
      <c r="AJ179" s="36"/>
      <c r="AK179" s="10" t="s">
        <v>33</v>
      </c>
      <c r="AL179" s="38"/>
      <c r="AM179" s="34">
        <v>1.08289994400422</v>
      </c>
      <c r="AO179" s="87">
        <v>2.8333333333333335</v>
      </c>
      <c r="AP179" s="36"/>
      <c r="AQ179" s="87">
        <v>14.883333333333333</v>
      </c>
      <c r="AR179" s="36"/>
      <c r="AS179" s="81">
        <v>4.2166666666666668</v>
      </c>
      <c r="AT179" s="36"/>
      <c r="AU179" s="87">
        <v>23.916666666666668</v>
      </c>
      <c r="AW179" s="81">
        <v>5.485232067510549</v>
      </c>
      <c r="AX179" s="46"/>
      <c r="AY179" s="81">
        <v>94.514767932489448</v>
      </c>
      <c r="AZ179" s="36"/>
      <c r="BA179" s="83">
        <v>7800</v>
      </c>
    </row>
    <row r="180" spans="1:53" ht="15.75" customHeight="1" x14ac:dyDescent="0.2">
      <c r="A180" s="7" t="s">
        <v>195</v>
      </c>
      <c r="B180" s="7" t="s">
        <v>196</v>
      </c>
      <c r="D180" s="84">
        <v>7.3409000000000004</v>
      </c>
      <c r="E180" s="34" t="s">
        <v>28</v>
      </c>
      <c r="F180" s="81" t="s">
        <v>29</v>
      </c>
      <c r="G180" s="68" t="s">
        <v>996</v>
      </c>
      <c r="I180" s="85">
        <v>0.29055999999999998</v>
      </c>
      <c r="J180" s="34" t="s">
        <v>28</v>
      </c>
      <c r="K180" s="81" t="s">
        <v>29</v>
      </c>
      <c r="L180" s="35"/>
      <c r="M180" s="84">
        <v>5.7599</v>
      </c>
      <c r="N180" s="34" t="s">
        <v>28</v>
      </c>
      <c r="O180" s="87" t="s">
        <v>976</v>
      </c>
      <c r="P180" s="10" t="s">
        <v>1016</v>
      </c>
      <c r="R180" s="81">
        <v>28.1417</v>
      </c>
      <c r="S180" s="34" t="s">
        <v>28</v>
      </c>
      <c r="T180" s="87" t="s">
        <v>976</v>
      </c>
      <c r="U180" s="10" t="s">
        <v>1009</v>
      </c>
      <c r="W180" s="39">
        <v>22</v>
      </c>
      <c r="X180" s="36"/>
      <c r="Y180" s="10" t="s">
        <v>1078</v>
      </c>
      <c r="AA180" s="87">
        <v>20.416399999999999</v>
      </c>
      <c r="AB180" s="34" t="s">
        <v>30</v>
      </c>
      <c r="AC180" s="10" t="s">
        <v>1170</v>
      </c>
      <c r="AE180" s="81">
        <v>84.8</v>
      </c>
      <c r="AF180" s="36"/>
      <c r="AG180" s="81">
        <v>83.9</v>
      </c>
      <c r="AH180" s="36"/>
      <c r="AI180" s="81">
        <v>76.099999999999994</v>
      </c>
      <c r="AJ180" s="36"/>
      <c r="AK180" s="10" t="s">
        <v>33</v>
      </c>
      <c r="AL180" s="38"/>
      <c r="AM180" s="34">
        <v>0.83674514050691995</v>
      </c>
      <c r="AO180" s="81">
        <v>2.3333333333333335</v>
      </c>
      <c r="AP180" s="36"/>
      <c r="AQ180" s="81">
        <v>13.45</v>
      </c>
      <c r="AR180" s="36"/>
      <c r="AS180" s="81">
        <v>4.3666666666666663</v>
      </c>
      <c r="AT180" s="36"/>
      <c r="AU180" s="87">
        <v>21.183333333333334</v>
      </c>
      <c r="AW180" s="87">
        <v>3.8917089678511001</v>
      </c>
      <c r="AX180" s="46"/>
      <c r="AY180" s="87">
        <v>96.108291032148898</v>
      </c>
      <c r="AZ180" s="36"/>
      <c r="BA180" s="86">
        <v>6100</v>
      </c>
    </row>
    <row r="181" spans="1:53" ht="15.75" customHeight="1" x14ac:dyDescent="0.2">
      <c r="A181" s="7" t="s">
        <v>217</v>
      </c>
      <c r="B181" s="7" t="s">
        <v>218</v>
      </c>
      <c r="D181" s="87">
        <v>12.2468</v>
      </c>
      <c r="E181" s="34" t="s">
        <v>30</v>
      </c>
      <c r="F181" s="81" t="s">
        <v>29</v>
      </c>
      <c r="G181" s="68" t="s">
        <v>992</v>
      </c>
      <c r="I181" s="82">
        <v>0.38122</v>
      </c>
      <c r="J181" s="34" t="s">
        <v>28</v>
      </c>
      <c r="K181" s="84" t="s">
        <v>31</v>
      </c>
      <c r="L181" s="35"/>
      <c r="M181" s="84">
        <v>3.0975000000000001</v>
      </c>
      <c r="N181" s="34" t="s">
        <v>30</v>
      </c>
      <c r="O181" s="84" t="s">
        <v>31</v>
      </c>
      <c r="P181" s="10" t="s">
        <v>1001</v>
      </c>
      <c r="R181" s="84">
        <v>18.155799999999999</v>
      </c>
      <c r="S181" s="34" t="s">
        <v>30</v>
      </c>
      <c r="T181" s="81" t="s">
        <v>29</v>
      </c>
      <c r="U181" s="10" t="s">
        <v>148</v>
      </c>
      <c r="W181" s="39">
        <v>9</v>
      </c>
      <c r="X181" s="36"/>
      <c r="Y181" s="10" t="s">
        <v>1028</v>
      </c>
      <c r="AA181" s="84">
        <v>4.0983999999999998</v>
      </c>
      <c r="AB181" s="34" t="s">
        <v>28</v>
      </c>
      <c r="AC181" s="10" t="s">
        <v>996</v>
      </c>
      <c r="AE181" s="84">
        <v>92</v>
      </c>
      <c r="AF181" s="36"/>
      <c r="AG181" s="84">
        <v>92.4</v>
      </c>
      <c r="AH181" s="36"/>
      <c r="AI181" s="84">
        <v>84.6</v>
      </c>
      <c r="AJ181" s="36"/>
      <c r="AK181" s="10" t="s">
        <v>33</v>
      </c>
      <c r="AL181" s="38"/>
      <c r="AM181" s="34">
        <v>0.66571121435163005</v>
      </c>
      <c r="AO181" s="87">
        <v>3.3666666666666667</v>
      </c>
      <c r="AP181" s="36"/>
      <c r="AQ181" s="87">
        <v>15.933333333333334</v>
      </c>
      <c r="AR181" s="36"/>
      <c r="AS181" s="84">
        <v>3.9166666666666665</v>
      </c>
      <c r="AT181" s="36"/>
      <c r="AU181" s="81">
        <v>17.850000000000001</v>
      </c>
      <c r="AW181" s="81">
        <v>5.485232067510549</v>
      </c>
      <c r="AX181" s="46"/>
      <c r="AY181" s="81">
        <v>94.514767932489448</v>
      </c>
      <c r="AZ181" s="36"/>
      <c r="BA181" s="86">
        <v>7700</v>
      </c>
    </row>
    <row r="182" spans="1:53" ht="15.75" customHeight="1" x14ac:dyDescent="0.2">
      <c r="A182" s="7" t="s">
        <v>253</v>
      </c>
      <c r="B182" s="7" t="s">
        <v>254</v>
      </c>
      <c r="D182" s="81">
        <v>9.2042000000000002</v>
      </c>
      <c r="E182" s="34" t="s">
        <v>28</v>
      </c>
      <c r="F182" s="81" t="s">
        <v>29</v>
      </c>
      <c r="G182" s="68" t="s">
        <v>996</v>
      </c>
      <c r="I182" s="85">
        <v>0.36014000000000002</v>
      </c>
      <c r="J182" s="34" t="s">
        <v>28</v>
      </c>
      <c r="K182" s="81" t="s">
        <v>29</v>
      </c>
      <c r="L182" s="35"/>
      <c r="M182" s="84">
        <v>6.0461</v>
      </c>
      <c r="N182" s="34" t="s">
        <v>28</v>
      </c>
      <c r="O182" s="81" t="s">
        <v>29</v>
      </c>
      <c r="P182" s="10" t="s">
        <v>1047</v>
      </c>
      <c r="R182" s="87">
        <v>37.232500000000002</v>
      </c>
      <c r="S182" s="34" t="s">
        <v>27</v>
      </c>
      <c r="T182" s="87" t="s">
        <v>976</v>
      </c>
      <c r="U182" s="10" t="s">
        <v>992</v>
      </c>
      <c r="W182" s="39">
        <v>71</v>
      </c>
      <c r="X182" s="36"/>
      <c r="Y182" s="10" t="s">
        <v>1106</v>
      </c>
      <c r="AA182" s="84">
        <v>6.0392000000000001</v>
      </c>
      <c r="AB182" s="34" t="s">
        <v>27</v>
      </c>
      <c r="AC182" s="10" t="s">
        <v>1080</v>
      </c>
      <c r="AE182" s="34" t="s">
        <v>32</v>
      </c>
      <c r="AF182" s="36"/>
      <c r="AG182" s="34" t="s">
        <v>32</v>
      </c>
      <c r="AH182" s="36"/>
      <c r="AI182" s="34" t="s">
        <v>32</v>
      </c>
      <c r="AJ182" s="36"/>
      <c r="AK182" s="10" t="s">
        <v>33</v>
      </c>
      <c r="AL182" s="41"/>
      <c r="AM182" s="34">
        <v>0.85998844237146999</v>
      </c>
      <c r="AO182" s="81">
        <v>2.1166666666666667</v>
      </c>
      <c r="AP182" s="36"/>
      <c r="AQ182" s="84">
        <v>10.783333333333333</v>
      </c>
      <c r="AR182" s="36"/>
      <c r="AS182" s="84">
        <v>4.1166666666666663</v>
      </c>
      <c r="AT182" s="36"/>
      <c r="AU182" s="84">
        <v>14.833333333333334</v>
      </c>
      <c r="AW182" s="81">
        <v>6.4285714285714279</v>
      </c>
      <c r="AX182" s="46"/>
      <c r="AY182" s="81">
        <v>93.571428571428569</v>
      </c>
      <c r="AZ182" s="36"/>
      <c r="BA182" s="86">
        <v>6900</v>
      </c>
    </row>
    <row r="183" spans="1:53" ht="15.75" customHeight="1" x14ac:dyDescent="0.2">
      <c r="A183" s="7" t="s">
        <v>269</v>
      </c>
      <c r="B183" s="7" t="s">
        <v>270</v>
      </c>
      <c r="D183" s="84">
        <v>7.0946999999999996</v>
      </c>
      <c r="E183" s="34" t="s">
        <v>28</v>
      </c>
      <c r="F183" s="81" t="s">
        <v>29</v>
      </c>
      <c r="G183" s="68" t="s">
        <v>977</v>
      </c>
      <c r="I183" s="85">
        <v>0.29241</v>
      </c>
      <c r="J183" s="34" t="s">
        <v>27</v>
      </c>
      <c r="K183" s="81" t="s">
        <v>29</v>
      </c>
      <c r="L183" s="35"/>
      <c r="M183" s="84">
        <v>4.6093000000000002</v>
      </c>
      <c r="N183" s="34" t="s">
        <v>27</v>
      </c>
      <c r="O183" s="81" t="s">
        <v>29</v>
      </c>
      <c r="P183" s="10" t="s">
        <v>977</v>
      </c>
      <c r="R183" s="81">
        <v>20.453099999999999</v>
      </c>
      <c r="S183" s="34" t="s">
        <v>27</v>
      </c>
      <c r="T183" s="81" t="s">
        <v>29</v>
      </c>
      <c r="U183" s="10" t="s">
        <v>980</v>
      </c>
      <c r="W183" s="39">
        <v>6</v>
      </c>
      <c r="X183" s="36"/>
      <c r="Y183" s="10" t="s">
        <v>1104</v>
      </c>
      <c r="AA183" s="87">
        <v>12.581300000000001</v>
      </c>
      <c r="AB183" s="34" t="s">
        <v>30</v>
      </c>
      <c r="AC183" s="10" t="s">
        <v>1026</v>
      </c>
      <c r="AE183" s="84">
        <v>85.8</v>
      </c>
      <c r="AF183" s="36"/>
      <c r="AG183" s="81">
        <v>80.599999999999994</v>
      </c>
      <c r="AH183" s="36"/>
      <c r="AI183" s="81">
        <v>76.099999999999994</v>
      </c>
      <c r="AJ183" s="36"/>
      <c r="AK183" s="10" t="s">
        <v>33</v>
      </c>
      <c r="AL183" s="38"/>
      <c r="AM183" s="34">
        <v>0.70885921656924999</v>
      </c>
      <c r="AO183" s="84">
        <v>1.8</v>
      </c>
      <c r="AP183" s="36"/>
      <c r="AQ183" s="81">
        <v>11.733333333333333</v>
      </c>
      <c r="AR183" s="36"/>
      <c r="AS183" s="81">
        <v>4.2166666666666668</v>
      </c>
      <c r="AT183" s="36"/>
      <c r="AU183" s="81">
        <v>17.683333333333334</v>
      </c>
      <c r="AW183" s="87">
        <v>3.8917089678511001</v>
      </c>
      <c r="AX183" s="46"/>
      <c r="AY183" s="87">
        <v>96.108291032148898</v>
      </c>
      <c r="AZ183" s="36"/>
      <c r="BA183" s="86">
        <v>5500</v>
      </c>
    </row>
    <row r="184" spans="1:53" ht="15.75" customHeight="1" x14ac:dyDescent="0.2">
      <c r="A184" s="7" t="s">
        <v>275</v>
      </c>
      <c r="B184" s="7" t="s">
        <v>276</v>
      </c>
      <c r="D184" s="81">
        <v>10.383800000000001</v>
      </c>
      <c r="E184" s="34" t="s">
        <v>28</v>
      </c>
      <c r="F184" s="81" t="s">
        <v>29</v>
      </c>
      <c r="G184" s="68" t="s">
        <v>1025</v>
      </c>
      <c r="I184" s="82">
        <v>0.45362000000000002</v>
      </c>
      <c r="J184" s="34" t="s">
        <v>27</v>
      </c>
      <c r="K184" s="87" t="s">
        <v>976</v>
      </c>
      <c r="L184" s="35"/>
      <c r="M184" s="81">
        <v>8.5364000000000004</v>
      </c>
      <c r="N184" s="34" t="s">
        <v>28</v>
      </c>
      <c r="O184" s="87" t="s">
        <v>976</v>
      </c>
      <c r="P184" s="10" t="s">
        <v>1137</v>
      </c>
      <c r="R184" s="81">
        <v>28.8504</v>
      </c>
      <c r="S184" s="34" t="s">
        <v>28</v>
      </c>
      <c r="T184" s="81" t="s">
        <v>29</v>
      </c>
      <c r="U184" s="10" t="s">
        <v>1076</v>
      </c>
      <c r="W184" s="71">
        <v>184</v>
      </c>
      <c r="X184" s="36"/>
      <c r="Y184" s="10" t="s">
        <v>1104</v>
      </c>
      <c r="AA184" s="81">
        <v>8.9322999999999997</v>
      </c>
      <c r="AB184" s="34" t="s">
        <v>28</v>
      </c>
      <c r="AC184" s="10" t="s">
        <v>984</v>
      </c>
      <c r="AE184" s="34" t="s">
        <v>32</v>
      </c>
      <c r="AF184" s="36"/>
      <c r="AG184" s="34" t="s">
        <v>32</v>
      </c>
      <c r="AH184" s="36"/>
      <c r="AI184" s="34" t="s">
        <v>32</v>
      </c>
      <c r="AJ184" s="36"/>
      <c r="AK184" s="10" t="s">
        <v>33</v>
      </c>
      <c r="AL184" s="38"/>
      <c r="AM184" s="34">
        <v>0.73398455116516004</v>
      </c>
      <c r="AO184" s="87">
        <v>2.7833333333333332</v>
      </c>
      <c r="AP184" s="36"/>
      <c r="AQ184" s="81">
        <v>12.166666666666666</v>
      </c>
      <c r="AR184" s="36"/>
      <c r="AS184" s="81">
        <v>4.1500000000000004</v>
      </c>
      <c r="AT184" s="36"/>
      <c r="AU184" s="84">
        <v>12.716666666666667</v>
      </c>
      <c r="AW184" s="87">
        <v>1.4925373134328357</v>
      </c>
      <c r="AX184" s="46"/>
      <c r="AY184" s="87">
        <v>98.507462686567166</v>
      </c>
      <c r="AZ184" s="36"/>
      <c r="BA184" s="86">
        <v>7400</v>
      </c>
    </row>
    <row r="185" spans="1:53" ht="15.75" customHeight="1" x14ac:dyDescent="0.2">
      <c r="A185" s="7" t="s">
        <v>277</v>
      </c>
      <c r="B185" s="7" t="s">
        <v>278</v>
      </c>
      <c r="D185" s="84">
        <v>7.0106000000000002</v>
      </c>
      <c r="E185" s="34" t="s">
        <v>27</v>
      </c>
      <c r="F185" s="84" t="s">
        <v>31</v>
      </c>
      <c r="G185" s="68" t="s">
        <v>1092</v>
      </c>
      <c r="I185" s="88">
        <v>0.64785000000000004</v>
      </c>
      <c r="J185" s="34" t="s">
        <v>30</v>
      </c>
      <c r="K185" s="87" t="s">
        <v>976</v>
      </c>
      <c r="L185" s="35"/>
      <c r="M185" s="81">
        <v>9.4632000000000005</v>
      </c>
      <c r="N185" s="34" t="s">
        <v>27</v>
      </c>
      <c r="O185" s="87" t="s">
        <v>976</v>
      </c>
      <c r="P185" s="10" t="s">
        <v>1058</v>
      </c>
      <c r="R185" s="81">
        <v>24.849599999999999</v>
      </c>
      <c r="S185" s="34" t="s">
        <v>27</v>
      </c>
      <c r="T185" s="81" t="s">
        <v>29</v>
      </c>
      <c r="U185" s="10" t="s">
        <v>1022</v>
      </c>
      <c r="W185" s="71">
        <v>64</v>
      </c>
      <c r="X185" s="36"/>
      <c r="Y185" s="10" t="s">
        <v>1116</v>
      </c>
      <c r="AA185" s="81">
        <v>11.569000000000001</v>
      </c>
      <c r="AB185" s="34" t="s">
        <v>30</v>
      </c>
      <c r="AC185" s="10" t="s">
        <v>1148</v>
      </c>
      <c r="AE185" s="34" t="s">
        <v>32</v>
      </c>
      <c r="AF185" s="36"/>
      <c r="AG185" s="34" t="s">
        <v>32</v>
      </c>
      <c r="AH185" s="36"/>
      <c r="AI185" s="34" t="s">
        <v>32</v>
      </c>
      <c r="AJ185" s="36"/>
      <c r="AK185" s="10" t="s">
        <v>33</v>
      </c>
      <c r="AL185" s="38"/>
      <c r="AM185" s="34">
        <v>0.97097692645752998</v>
      </c>
      <c r="AO185" s="84">
        <v>1.8666666666666667</v>
      </c>
      <c r="AP185" s="36"/>
      <c r="AQ185" s="81">
        <v>11.25</v>
      </c>
      <c r="AR185" s="36"/>
      <c r="AS185" s="81">
        <v>4.2666666666666666</v>
      </c>
      <c r="AT185" s="36"/>
      <c r="AU185" s="81">
        <v>19.350000000000001</v>
      </c>
      <c r="AW185" s="87">
        <v>4.5454545454545459</v>
      </c>
      <c r="AX185" s="46"/>
      <c r="AY185" s="87">
        <v>95.454545454545453</v>
      </c>
      <c r="AZ185" s="36"/>
      <c r="BA185" s="83">
        <v>8500</v>
      </c>
    </row>
    <row r="186" spans="1:53" ht="15.75" customHeight="1" x14ac:dyDescent="0.2">
      <c r="A186" s="7" t="s">
        <v>298</v>
      </c>
      <c r="B186" s="7" t="s">
        <v>299</v>
      </c>
      <c r="D186" s="81">
        <v>9.5086999999999993</v>
      </c>
      <c r="E186" s="34" t="s">
        <v>28</v>
      </c>
      <c r="F186" s="84" t="s">
        <v>31</v>
      </c>
      <c r="G186" s="68" t="s">
        <v>1005</v>
      </c>
      <c r="I186" s="82">
        <v>0.49062</v>
      </c>
      <c r="J186" s="34" t="s">
        <v>27</v>
      </c>
      <c r="K186" s="81" t="s">
        <v>29</v>
      </c>
      <c r="L186" s="35"/>
      <c r="M186" s="81">
        <v>9.1114999999999995</v>
      </c>
      <c r="N186" s="34" t="s">
        <v>28</v>
      </c>
      <c r="O186" s="81" t="s">
        <v>29</v>
      </c>
      <c r="P186" s="10" t="s">
        <v>1059</v>
      </c>
      <c r="R186" s="81">
        <v>27.778400000000001</v>
      </c>
      <c r="S186" s="34" t="s">
        <v>27</v>
      </c>
      <c r="T186" s="87" t="s">
        <v>976</v>
      </c>
      <c r="U186" s="10" t="s">
        <v>1079</v>
      </c>
      <c r="W186" s="71">
        <v>169</v>
      </c>
      <c r="X186" s="36"/>
      <c r="Y186" s="10" t="s">
        <v>1126</v>
      </c>
      <c r="AA186" s="81">
        <v>10.1631</v>
      </c>
      <c r="AB186" s="34" t="s">
        <v>28</v>
      </c>
      <c r="AC186" s="10" t="s">
        <v>998</v>
      </c>
      <c r="AE186" s="87">
        <v>70.2</v>
      </c>
      <c r="AF186" s="36"/>
      <c r="AG186" s="87">
        <v>70</v>
      </c>
      <c r="AH186" s="36"/>
      <c r="AI186" s="81">
        <v>76.5</v>
      </c>
      <c r="AJ186" s="36"/>
      <c r="AK186" s="10" t="s">
        <v>33</v>
      </c>
      <c r="AL186" s="38"/>
      <c r="AM186" s="34">
        <v>1.3320719587116201</v>
      </c>
      <c r="AO186" s="81">
        <v>2.4666666666666668</v>
      </c>
      <c r="AP186" s="36"/>
      <c r="AQ186" s="87">
        <v>15.433333333333334</v>
      </c>
      <c r="AR186" s="36"/>
      <c r="AS186" s="81">
        <v>4.2333333333333334</v>
      </c>
      <c r="AT186" s="36"/>
      <c r="AU186" s="81">
        <v>17.016666666666666</v>
      </c>
      <c r="AW186" s="87">
        <v>3.3707865168539324</v>
      </c>
      <c r="AX186" s="46"/>
      <c r="AY186" s="87">
        <v>96.629213483146074</v>
      </c>
      <c r="AZ186" s="36"/>
      <c r="BA186" s="86">
        <v>7000</v>
      </c>
    </row>
    <row r="187" spans="1:53" ht="15.75" customHeight="1" x14ac:dyDescent="0.2">
      <c r="A187" s="7" t="s">
        <v>305</v>
      </c>
      <c r="B187" s="7" t="s">
        <v>306</v>
      </c>
      <c r="D187" s="87">
        <v>13.0532</v>
      </c>
      <c r="E187" s="34" t="s">
        <v>28</v>
      </c>
      <c r="F187" s="87" t="s">
        <v>976</v>
      </c>
      <c r="G187" s="68" t="s">
        <v>995</v>
      </c>
      <c r="I187" s="82">
        <v>0.47294000000000003</v>
      </c>
      <c r="J187" s="34" t="s">
        <v>27</v>
      </c>
      <c r="K187" s="81" t="s">
        <v>29</v>
      </c>
      <c r="L187" s="35"/>
      <c r="M187" s="81">
        <v>7.4318999999999997</v>
      </c>
      <c r="N187" s="34" t="s">
        <v>28</v>
      </c>
      <c r="O187" s="81" t="s">
        <v>29</v>
      </c>
      <c r="P187" s="10" t="s">
        <v>1018</v>
      </c>
      <c r="R187" s="87">
        <v>38.646000000000001</v>
      </c>
      <c r="S187" s="34" t="s">
        <v>30</v>
      </c>
      <c r="T187" s="87" t="s">
        <v>976</v>
      </c>
      <c r="U187" s="10" t="s">
        <v>992</v>
      </c>
      <c r="W187" s="71">
        <v>243</v>
      </c>
      <c r="X187" s="36"/>
      <c r="Y187" s="10" t="s">
        <v>995</v>
      </c>
      <c r="AA187" s="81">
        <v>12.242599999999999</v>
      </c>
      <c r="AB187" s="34" t="s">
        <v>28</v>
      </c>
      <c r="AC187" s="10" t="s">
        <v>1046</v>
      </c>
      <c r="AE187" s="34" t="s">
        <v>32</v>
      </c>
      <c r="AF187" s="36"/>
      <c r="AG187" s="34" t="s">
        <v>32</v>
      </c>
      <c r="AH187" s="36"/>
      <c r="AI187" s="34" t="s">
        <v>32</v>
      </c>
      <c r="AJ187" s="36"/>
      <c r="AK187" s="10" t="s">
        <v>33</v>
      </c>
      <c r="AL187" s="38"/>
      <c r="AM187" s="34">
        <v>1.09332916978334</v>
      </c>
      <c r="AO187" s="87">
        <v>2.7666666666666666</v>
      </c>
      <c r="AP187" s="36"/>
      <c r="AQ187" s="81">
        <v>11.4</v>
      </c>
      <c r="AR187" s="36"/>
      <c r="AS187" s="84">
        <v>4.1166666666666663</v>
      </c>
      <c r="AT187" s="36"/>
      <c r="AU187" s="84">
        <v>13.983333333333333</v>
      </c>
      <c r="AW187" s="81">
        <v>5.485232067510549</v>
      </c>
      <c r="AX187" s="46"/>
      <c r="AY187" s="81">
        <v>94.514767932489448</v>
      </c>
      <c r="AZ187" s="36"/>
      <c r="BA187" s="83">
        <v>9000</v>
      </c>
    </row>
    <row r="188" spans="1:53" ht="15.75" customHeight="1" x14ac:dyDescent="0.2">
      <c r="A188" s="7" t="s">
        <v>307</v>
      </c>
      <c r="B188" s="7" t="s">
        <v>308</v>
      </c>
      <c r="D188" s="81">
        <v>10.832100000000001</v>
      </c>
      <c r="E188" s="34" t="s">
        <v>28</v>
      </c>
      <c r="F188" s="87" t="s">
        <v>976</v>
      </c>
      <c r="G188" s="68" t="s">
        <v>1003</v>
      </c>
      <c r="I188" s="82">
        <v>0.59757000000000005</v>
      </c>
      <c r="J188" s="34" t="s">
        <v>30</v>
      </c>
      <c r="K188" s="87" t="s">
        <v>976</v>
      </c>
      <c r="L188" s="35"/>
      <c r="M188" s="81">
        <v>7.3131000000000004</v>
      </c>
      <c r="N188" s="34" t="s">
        <v>30</v>
      </c>
      <c r="O188" s="84" t="s">
        <v>31</v>
      </c>
      <c r="P188" s="10" t="s">
        <v>991</v>
      </c>
      <c r="R188" s="81">
        <v>23.371600000000001</v>
      </c>
      <c r="S188" s="34" t="s">
        <v>27</v>
      </c>
      <c r="T188" s="81" t="s">
        <v>29</v>
      </c>
      <c r="U188" s="10" t="s">
        <v>1023</v>
      </c>
      <c r="W188" s="71">
        <v>164</v>
      </c>
      <c r="X188" s="36"/>
      <c r="Y188" s="10" t="s">
        <v>148</v>
      </c>
      <c r="AA188" s="81">
        <v>8.6127000000000002</v>
      </c>
      <c r="AB188" s="34" t="s">
        <v>28</v>
      </c>
      <c r="AC188" s="10" t="s">
        <v>1003</v>
      </c>
      <c r="AE188" s="34" t="s">
        <v>32</v>
      </c>
      <c r="AF188" s="36"/>
      <c r="AG188" s="34" t="s">
        <v>32</v>
      </c>
      <c r="AH188" s="36"/>
      <c r="AI188" s="34" t="s">
        <v>32</v>
      </c>
      <c r="AJ188" s="36"/>
      <c r="AK188" s="10" t="s">
        <v>33</v>
      </c>
      <c r="AL188" s="38"/>
      <c r="AM188" s="34">
        <v>1.15720847735612</v>
      </c>
      <c r="AO188" s="81">
        <v>2.35</v>
      </c>
      <c r="AP188" s="36"/>
      <c r="AQ188" s="81">
        <v>12.15</v>
      </c>
      <c r="AR188" s="36"/>
      <c r="AS188" s="81">
        <v>4.3</v>
      </c>
      <c r="AT188" s="36"/>
      <c r="AU188" s="81">
        <v>17.866666666666667</v>
      </c>
      <c r="AW188" s="87">
        <v>4.7368421052631584</v>
      </c>
      <c r="AX188" s="46"/>
      <c r="AY188" s="87">
        <v>95.263157894736835</v>
      </c>
      <c r="AZ188" s="36"/>
      <c r="BA188" s="83">
        <v>8400</v>
      </c>
    </row>
    <row r="189" spans="1:53" ht="15.75" customHeight="1" x14ac:dyDescent="0.2">
      <c r="A189" s="7" t="s">
        <v>311</v>
      </c>
      <c r="B189" s="7" t="s">
        <v>312</v>
      </c>
      <c r="D189" s="81">
        <v>9.6968999999999994</v>
      </c>
      <c r="E189" s="34" t="s">
        <v>28</v>
      </c>
      <c r="F189" s="84" t="s">
        <v>31</v>
      </c>
      <c r="G189" s="68" t="s">
        <v>997</v>
      </c>
      <c r="I189" s="88">
        <v>0.82603000000000004</v>
      </c>
      <c r="J189" s="34" t="s">
        <v>27</v>
      </c>
      <c r="K189" s="87" t="s">
        <v>976</v>
      </c>
      <c r="L189" s="35"/>
      <c r="M189" s="81">
        <v>8.6913</v>
      </c>
      <c r="N189" s="34" t="s">
        <v>28</v>
      </c>
      <c r="O189" s="81" t="s">
        <v>29</v>
      </c>
      <c r="P189" s="10" t="s">
        <v>989</v>
      </c>
      <c r="R189" s="81">
        <v>27.043500000000002</v>
      </c>
      <c r="S189" s="34" t="s">
        <v>27</v>
      </c>
      <c r="T189" s="81" t="s">
        <v>29</v>
      </c>
      <c r="U189" s="10" t="s">
        <v>1079</v>
      </c>
      <c r="W189" s="39">
        <v>183</v>
      </c>
      <c r="X189" s="36"/>
      <c r="Y189" s="10" t="s">
        <v>1167</v>
      </c>
      <c r="AA189" s="87">
        <v>13.6839</v>
      </c>
      <c r="AB189" s="34" t="s">
        <v>28</v>
      </c>
      <c r="AC189" s="10" t="s">
        <v>1032</v>
      </c>
      <c r="AE189" s="34" t="s">
        <v>32</v>
      </c>
      <c r="AF189" s="36"/>
      <c r="AG189" s="34" t="s">
        <v>32</v>
      </c>
      <c r="AH189" s="36"/>
      <c r="AI189" s="34" t="s">
        <v>32</v>
      </c>
      <c r="AJ189" s="36"/>
      <c r="AK189" s="10" t="s">
        <v>33</v>
      </c>
      <c r="AL189" s="38"/>
      <c r="AM189" s="34">
        <v>0.43142741567762</v>
      </c>
      <c r="AO189" s="81">
        <v>2.4500000000000002</v>
      </c>
      <c r="AP189" s="36"/>
      <c r="AQ189" s="84">
        <v>10.733333333333333</v>
      </c>
      <c r="AR189" s="36"/>
      <c r="AS189" s="84">
        <v>4.0666666666666664</v>
      </c>
      <c r="AT189" s="36"/>
      <c r="AU189" s="81">
        <v>15.55</v>
      </c>
      <c r="AW189" s="81">
        <v>5.2083333333333339</v>
      </c>
      <c r="AX189" s="46"/>
      <c r="AY189" s="81">
        <v>94.791666666666657</v>
      </c>
      <c r="AZ189" s="36"/>
      <c r="BA189" s="83">
        <v>10400</v>
      </c>
    </row>
    <row r="190" spans="1:53" ht="15.75" customHeight="1" x14ac:dyDescent="0.2">
      <c r="A190" s="7" t="s">
        <v>321</v>
      </c>
      <c r="B190" s="7" t="s">
        <v>322</v>
      </c>
      <c r="D190" s="81">
        <v>9.5121000000000002</v>
      </c>
      <c r="E190" s="34" t="s">
        <v>28</v>
      </c>
      <c r="F190" s="84" t="s">
        <v>31</v>
      </c>
      <c r="G190" s="68" t="s">
        <v>1018</v>
      </c>
      <c r="I190" s="88">
        <v>0.66144000000000003</v>
      </c>
      <c r="J190" s="34" t="s">
        <v>30</v>
      </c>
      <c r="K190" s="81" t="s">
        <v>29</v>
      </c>
      <c r="L190" s="35"/>
      <c r="M190" s="81">
        <v>6.7404000000000002</v>
      </c>
      <c r="N190" s="34" t="s">
        <v>28</v>
      </c>
      <c r="O190" s="81" t="s">
        <v>29</v>
      </c>
      <c r="P190" s="10" t="s">
        <v>1041</v>
      </c>
      <c r="R190" s="81">
        <v>27.2135</v>
      </c>
      <c r="S190" s="34" t="s">
        <v>27</v>
      </c>
      <c r="T190" s="87" t="s">
        <v>976</v>
      </c>
      <c r="U190" s="10" t="s">
        <v>1083</v>
      </c>
      <c r="W190" s="71">
        <v>115</v>
      </c>
      <c r="X190" s="36"/>
      <c r="Y190" s="10" t="s">
        <v>1013</v>
      </c>
      <c r="AA190" s="87">
        <v>19.2453</v>
      </c>
      <c r="AB190" s="34" t="s">
        <v>30</v>
      </c>
      <c r="AC190" s="10" t="s">
        <v>1198</v>
      </c>
      <c r="AE190" s="34" t="s">
        <v>32</v>
      </c>
      <c r="AF190" s="36"/>
      <c r="AG190" s="34" t="s">
        <v>32</v>
      </c>
      <c r="AH190" s="36"/>
      <c r="AI190" s="34" t="s">
        <v>32</v>
      </c>
      <c r="AJ190" s="36"/>
      <c r="AK190" s="10" t="s">
        <v>33</v>
      </c>
      <c r="AL190" s="38"/>
      <c r="AM190" s="34">
        <v>1.00799520411026</v>
      </c>
      <c r="AO190" s="84">
        <v>2.0333333333333332</v>
      </c>
      <c r="AP190" s="36"/>
      <c r="AQ190" s="87">
        <v>16.833333333333332</v>
      </c>
      <c r="AR190" s="36"/>
      <c r="AS190" s="81">
        <v>4.1500000000000004</v>
      </c>
      <c r="AT190" s="36"/>
      <c r="AU190" s="81">
        <v>16.466666666666665</v>
      </c>
      <c r="AW190" s="87">
        <v>3.3707865168539324</v>
      </c>
      <c r="AX190" s="46"/>
      <c r="AY190" s="87">
        <v>96.629213483146074</v>
      </c>
      <c r="AZ190" s="36"/>
      <c r="BA190" s="83">
        <v>8800</v>
      </c>
    </row>
    <row r="191" spans="1:53" ht="15.75" customHeight="1" x14ac:dyDescent="0.2">
      <c r="A191" s="7" t="s">
        <v>325</v>
      </c>
      <c r="B191" s="7" t="s">
        <v>326</v>
      </c>
      <c r="D191" s="84">
        <v>7.0491999999999999</v>
      </c>
      <c r="E191" s="34" t="s">
        <v>28</v>
      </c>
      <c r="F191" s="84" t="s">
        <v>31</v>
      </c>
      <c r="G191" s="68" t="s">
        <v>1022</v>
      </c>
      <c r="I191" s="85">
        <v>0.24290999999999999</v>
      </c>
      <c r="J191" s="34" t="s">
        <v>27</v>
      </c>
      <c r="K191" s="81" t="s">
        <v>29</v>
      </c>
      <c r="L191" s="35"/>
      <c r="M191" s="81">
        <v>6.7015000000000002</v>
      </c>
      <c r="N191" s="34" t="s">
        <v>27</v>
      </c>
      <c r="O191" s="81" t="s">
        <v>29</v>
      </c>
      <c r="P191" s="10" t="s">
        <v>1012</v>
      </c>
      <c r="R191" s="87">
        <v>35.607799999999997</v>
      </c>
      <c r="S191" s="34" t="s">
        <v>28</v>
      </c>
      <c r="T191" s="81" t="s">
        <v>29</v>
      </c>
      <c r="U191" s="10" t="s">
        <v>998</v>
      </c>
      <c r="W191" s="39">
        <v>26</v>
      </c>
      <c r="X191" s="36"/>
      <c r="Y191" s="10" t="s">
        <v>1128</v>
      </c>
      <c r="AA191" s="81">
        <v>8.359</v>
      </c>
      <c r="AB191" s="34" t="s">
        <v>30</v>
      </c>
      <c r="AC191" s="10" t="s">
        <v>1089</v>
      </c>
      <c r="AE191" s="34" t="s">
        <v>32</v>
      </c>
      <c r="AF191" s="36"/>
      <c r="AG191" s="34" t="s">
        <v>32</v>
      </c>
      <c r="AH191" s="36"/>
      <c r="AI191" s="34" t="s">
        <v>32</v>
      </c>
      <c r="AJ191" s="36"/>
      <c r="AK191" s="10" t="s">
        <v>33</v>
      </c>
      <c r="AL191" s="38"/>
      <c r="AM191" s="34">
        <v>0.77657463623891998</v>
      </c>
      <c r="AO191" s="81">
        <v>2.35</v>
      </c>
      <c r="AP191" s="36"/>
      <c r="AQ191" s="84">
        <v>10.333333333333334</v>
      </c>
      <c r="AR191" s="36"/>
      <c r="AS191" s="81">
        <v>4.3166666666666664</v>
      </c>
      <c r="AT191" s="36"/>
      <c r="AU191" s="81">
        <v>15.7</v>
      </c>
      <c r="AW191" s="87">
        <v>3.8917089678511001</v>
      </c>
      <c r="AX191" s="46"/>
      <c r="AY191" s="87">
        <v>96.108291032148898</v>
      </c>
      <c r="AZ191" s="36"/>
      <c r="BA191" s="86">
        <v>5300</v>
      </c>
    </row>
    <row r="192" spans="1:53" ht="15.75" customHeight="1" x14ac:dyDescent="0.2">
      <c r="A192" s="7" t="s">
        <v>363</v>
      </c>
      <c r="B192" s="7" t="s">
        <v>364</v>
      </c>
      <c r="D192" s="81">
        <v>9.6579999999999995</v>
      </c>
      <c r="E192" s="34" t="s">
        <v>27</v>
      </c>
      <c r="F192" s="84" t="s">
        <v>31</v>
      </c>
      <c r="G192" s="68" t="s">
        <v>997</v>
      </c>
      <c r="I192" s="85">
        <v>0.34725</v>
      </c>
      <c r="J192" s="34" t="s">
        <v>27</v>
      </c>
      <c r="K192" s="84" t="s">
        <v>31</v>
      </c>
      <c r="L192" s="35"/>
      <c r="M192" s="84">
        <v>5.2088000000000001</v>
      </c>
      <c r="N192" s="34" t="s">
        <v>28</v>
      </c>
      <c r="O192" s="81" t="s">
        <v>29</v>
      </c>
      <c r="P192" s="10" t="s">
        <v>1106</v>
      </c>
      <c r="R192" s="84">
        <v>19.966999999999999</v>
      </c>
      <c r="S192" s="34" t="s">
        <v>27</v>
      </c>
      <c r="T192" s="81" t="s">
        <v>29</v>
      </c>
      <c r="U192" s="10" t="s">
        <v>1043</v>
      </c>
      <c r="W192" s="39">
        <v>35</v>
      </c>
      <c r="X192" s="36"/>
      <c r="Y192" s="10" t="s">
        <v>1037</v>
      </c>
      <c r="AA192" s="84">
        <v>6.6413000000000002</v>
      </c>
      <c r="AB192" s="34" t="s">
        <v>28</v>
      </c>
      <c r="AC192" s="10" t="s">
        <v>995</v>
      </c>
      <c r="AE192" s="34" t="s">
        <v>32</v>
      </c>
      <c r="AF192" s="36"/>
      <c r="AG192" s="34" t="s">
        <v>32</v>
      </c>
      <c r="AH192" s="36"/>
      <c r="AI192" s="34" t="s">
        <v>32</v>
      </c>
      <c r="AJ192" s="36"/>
      <c r="AK192" s="10" t="s">
        <v>33</v>
      </c>
      <c r="AL192" s="41"/>
      <c r="AM192" s="34">
        <v>1.06403228055607</v>
      </c>
      <c r="AO192" s="81">
        <v>2.2666666666666666</v>
      </c>
      <c r="AP192" s="36"/>
      <c r="AQ192" s="87">
        <v>18.399999999999999</v>
      </c>
      <c r="AR192" s="36"/>
      <c r="AS192" s="81">
        <v>4.2333333333333334</v>
      </c>
      <c r="AT192" s="36"/>
      <c r="AU192" s="87">
        <v>22.433333333333334</v>
      </c>
      <c r="AW192" s="81">
        <v>9.5238095238095237</v>
      </c>
      <c r="AX192" s="46"/>
      <c r="AY192" s="81">
        <v>90.476190476190482</v>
      </c>
      <c r="AZ192" s="36"/>
      <c r="BA192" s="86">
        <v>7600</v>
      </c>
    </row>
    <row r="193" spans="1:53" ht="15.75" customHeight="1" x14ac:dyDescent="0.2">
      <c r="A193" s="7" t="s">
        <v>375</v>
      </c>
      <c r="B193" s="7" t="s">
        <v>376</v>
      </c>
      <c r="D193" s="84">
        <v>7.7295999999999996</v>
      </c>
      <c r="E193" s="34" t="s">
        <v>28</v>
      </c>
      <c r="F193" s="81" t="s">
        <v>29</v>
      </c>
      <c r="G193" s="68" t="s">
        <v>984</v>
      </c>
      <c r="I193" s="85">
        <v>0.26074000000000003</v>
      </c>
      <c r="J193" s="34" t="s">
        <v>27</v>
      </c>
      <c r="K193" s="81" t="s">
        <v>29</v>
      </c>
      <c r="L193" s="35"/>
      <c r="M193" s="81">
        <v>7.8388999999999998</v>
      </c>
      <c r="N193" s="34" t="s">
        <v>28</v>
      </c>
      <c r="O193" s="87" t="s">
        <v>976</v>
      </c>
      <c r="P193" s="10" t="s">
        <v>1007</v>
      </c>
      <c r="R193" s="87">
        <v>43.467300000000002</v>
      </c>
      <c r="S193" s="34" t="s">
        <v>27</v>
      </c>
      <c r="T193" s="87" t="s">
        <v>976</v>
      </c>
      <c r="U193" s="10" t="s">
        <v>997</v>
      </c>
      <c r="W193" s="39">
        <v>48</v>
      </c>
      <c r="X193" s="36"/>
      <c r="Y193" s="10" t="s">
        <v>1110</v>
      </c>
      <c r="AA193" s="84">
        <v>6.7708000000000004</v>
      </c>
      <c r="AB193" s="34" t="s">
        <v>28</v>
      </c>
      <c r="AC193" s="10" t="s">
        <v>980</v>
      </c>
      <c r="AE193" s="34" t="s">
        <v>32</v>
      </c>
      <c r="AF193" s="36"/>
      <c r="AG193" s="34" t="s">
        <v>32</v>
      </c>
      <c r="AH193" s="36"/>
      <c r="AI193" s="34" t="s">
        <v>32</v>
      </c>
      <c r="AJ193" s="36"/>
      <c r="AK193" s="10" t="s">
        <v>33</v>
      </c>
      <c r="AL193" s="38"/>
      <c r="AM193" s="34">
        <v>0.58850025335339995</v>
      </c>
      <c r="AO193" s="81">
        <v>2.35</v>
      </c>
      <c r="AP193" s="36"/>
      <c r="AQ193" s="81">
        <v>11.533333333333333</v>
      </c>
      <c r="AR193" s="36"/>
      <c r="AS193" s="87">
        <v>4.55</v>
      </c>
      <c r="AT193" s="36"/>
      <c r="AU193" s="81">
        <v>16.3</v>
      </c>
      <c r="AW193" s="87">
        <v>3.8917089678511001</v>
      </c>
      <c r="AX193" s="46"/>
      <c r="AY193" s="87">
        <v>96.108291032148898</v>
      </c>
      <c r="AZ193" s="36"/>
      <c r="BA193" s="86">
        <v>5100</v>
      </c>
    </row>
    <row r="194" spans="1:53" ht="15.75" customHeight="1" x14ac:dyDescent="0.2">
      <c r="A194" s="7" t="s">
        <v>401</v>
      </c>
      <c r="B194" s="7" t="s">
        <v>402</v>
      </c>
      <c r="D194" s="81">
        <v>11.4625</v>
      </c>
      <c r="E194" s="34" t="s">
        <v>28</v>
      </c>
      <c r="F194" s="87" t="s">
        <v>976</v>
      </c>
      <c r="G194" s="68" t="s">
        <v>997</v>
      </c>
      <c r="I194" s="82">
        <v>0.55176999999999998</v>
      </c>
      <c r="J194" s="34" t="s">
        <v>30</v>
      </c>
      <c r="K194" s="87" t="s">
        <v>976</v>
      </c>
      <c r="L194" s="35"/>
      <c r="M194" s="81">
        <v>8.7036999999999995</v>
      </c>
      <c r="N194" s="34" t="s">
        <v>28</v>
      </c>
      <c r="O194" s="81" t="s">
        <v>29</v>
      </c>
      <c r="P194" s="10" t="s">
        <v>1061</v>
      </c>
      <c r="R194" s="87">
        <v>34.939399999999999</v>
      </c>
      <c r="S194" s="34" t="s">
        <v>28</v>
      </c>
      <c r="T194" s="87" t="s">
        <v>976</v>
      </c>
      <c r="U194" s="10" t="s">
        <v>998</v>
      </c>
      <c r="W194" s="39">
        <v>242</v>
      </c>
      <c r="X194" s="36"/>
      <c r="Y194" s="10" t="s">
        <v>1167</v>
      </c>
      <c r="AA194" s="81">
        <v>10.11</v>
      </c>
      <c r="AB194" s="34" t="s">
        <v>30</v>
      </c>
      <c r="AC194" s="10" t="s">
        <v>992</v>
      </c>
      <c r="AE194" s="34" t="s">
        <v>32</v>
      </c>
      <c r="AF194" s="36"/>
      <c r="AG194" s="34" t="s">
        <v>32</v>
      </c>
      <c r="AH194" s="36"/>
      <c r="AI194" s="34" t="s">
        <v>32</v>
      </c>
      <c r="AJ194" s="36"/>
      <c r="AK194" s="10" t="s">
        <v>33</v>
      </c>
      <c r="AL194" s="38"/>
      <c r="AM194" s="34">
        <v>1.0502738216391001</v>
      </c>
      <c r="AO194" s="87">
        <v>2.95</v>
      </c>
      <c r="AP194" s="36"/>
      <c r="AQ194" s="81">
        <v>13.05</v>
      </c>
      <c r="AR194" s="36"/>
      <c r="AS194" s="84">
        <v>4.0999999999999996</v>
      </c>
      <c r="AT194" s="36"/>
      <c r="AU194" s="84">
        <v>13.283333333333333</v>
      </c>
      <c r="AW194" s="81">
        <v>9.3220338983050848</v>
      </c>
      <c r="AX194" s="46"/>
      <c r="AY194" s="81">
        <v>90.677966101694921</v>
      </c>
      <c r="AZ194" s="36"/>
      <c r="BA194" s="83">
        <v>9800</v>
      </c>
    </row>
    <row r="195" spans="1:53" ht="15.75" customHeight="1" x14ac:dyDescent="0.2">
      <c r="A195" s="7" t="s">
        <v>409</v>
      </c>
      <c r="B195" s="7" t="s">
        <v>410</v>
      </c>
      <c r="D195" s="81">
        <v>10.474600000000001</v>
      </c>
      <c r="E195" s="34" t="s">
        <v>28</v>
      </c>
      <c r="F195" s="87" t="s">
        <v>976</v>
      </c>
      <c r="G195" s="68" t="s">
        <v>999</v>
      </c>
      <c r="I195" s="85">
        <v>0.33864</v>
      </c>
      <c r="J195" s="34" t="s">
        <v>28</v>
      </c>
      <c r="K195" s="81" t="s">
        <v>29</v>
      </c>
      <c r="L195" s="35"/>
      <c r="M195" s="81">
        <v>8.0106999999999999</v>
      </c>
      <c r="N195" s="34" t="s">
        <v>28</v>
      </c>
      <c r="O195" s="81" t="s">
        <v>29</v>
      </c>
      <c r="P195" s="10" t="s">
        <v>992</v>
      </c>
      <c r="R195" s="87">
        <v>33.601700000000001</v>
      </c>
      <c r="S195" s="34" t="s">
        <v>30</v>
      </c>
      <c r="T195" s="81" t="s">
        <v>29</v>
      </c>
      <c r="U195" s="10" t="s">
        <v>977</v>
      </c>
      <c r="W195" s="71">
        <v>163</v>
      </c>
      <c r="X195" s="36"/>
      <c r="Y195" s="10" t="s">
        <v>988</v>
      </c>
      <c r="AA195" s="81">
        <v>8.1042000000000005</v>
      </c>
      <c r="AB195" s="34" t="s">
        <v>28</v>
      </c>
      <c r="AC195" s="10" t="s">
        <v>1005</v>
      </c>
      <c r="AE195" s="34" t="s">
        <v>32</v>
      </c>
      <c r="AF195" s="36"/>
      <c r="AG195" s="34" t="s">
        <v>32</v>
      </c>
      <c r="AH195" s="36"/>
      <c r="AI195" s="34" t="s">
        <v>32</v>
      </c>
      <c r="AJ195" s="36"/>
      <c r="AK195" s="10" t="s">
        <v>33</v>
      </c>
      <c r="AL195" s="38"/>
      <c r="AM195" s="34">
        <v>0.77696461937476002</v>
      </c>
      <c r="AO195" s="81">
        <v>2.4</v>
      </c>
      <c r="AP195" s="36"/>
      <c r="AQ195" s="81">
        <v>11.3</v>
      </c>
      <c r="AR195" s="36"/>
      <c r="AS195" s="81">
        <v>4.2666666666666666</v>
      </c>
      <c r="AT195" s="36"/>
      <c r="AU195" s="84">
        <v>13.183333333333334</v>
      </c>
      <c r="AW195" s="81">
        <v>5.485232067510549</v>
      </c>
      <c r="AX195" s="46"/>
      <c r="AY195" s="81">
        <v>94.514767932489448</v>
      </c>
      <c r="AZ195" s="36"/>
      <c r="BA195" s="86">
        <v>7300</v>
      </c>
    </row>
    <row r="196" spans="1:53" ht="15.75" customHeight="1" x14ac:dyDescent="0.2">
      <c r="A196" s="7" t="s">
        <v>421</v>
      </c>
      <c r="B196" s="7" t="s">
        <v>422</v>
      </c>
      <c r="D196" s="81">
        <v>10.589399999999999</v>
      </c>
      <c r="E196" s="34" t="s">
        <v>28</v>
      </c>
      <c r="F196" s="84" t="s">
        <v>31</v>
      </c>
      <c r="G196" s="68" t="s">
        <v>1005</v>
      </c>
      <c r="I196" s="82">
        <v>0.62075999999999998</v>
      </c>
      <c r="J196" s="34" t="s">
        <v>27</v>
      </c>
      <c r="K196" s="81" t="s">
        <v>29</v>
      </c>
      <c r="L196" s="35"/>
      <c r="M196" s="81">
        <v>8.4715000000000007</v>
      </c>
      <c r="N196" s="34" t="s">
        <v>30</v>
      </c>
      <c r="O196" s="87" t="s">
        <v>976</v>
      </c>
      <c r="P196" s="10" t="s">
        <v>1034</v>
      </c>
      <c r="R196" s="81">
        <v>29.723199999999999</v>
      </c>
      <c r="S196" s="34" t="s">
        <v>27</v>
      </c>
      <c r="T196" s="87" t="s">
        <v>976</v>
      </c>
      <c r="U196" s="10" t="s">
        <v>1080</v>
      </c>
      <c r="W196" s="71">
        <v>206</v>
      </c>
      <c r="X196" s="36"/>
      <c r="Y196" s="10" t="s">
        <v>1022</v>
      </c>
      <c r="AA196" s="84">
        <v>6.9016000000000002</v>
      </c>
      <c r="AB196" s="34" t="s">
        <v>28</v>
      </c>
      <c r="AC196" s="10" t="s">
        <v>1082</v>
      </c>
      <c r="AE196" s="34" t="s">
        <v>32</v>
      </c>
      <c r="AF196" s="36"/>
      <c r="AG196" s="34" t="s">
        <v>32</v>
      </c>
      <c r="AH196" s="36"/>
      <c r="AI196" s="34" t="s">
        <v>32</v>
      </c>
      <c r="AJ196" s="36"/>
      <c r="AK196" s="10" t="s">
        <v>33</v>
      </c>
      <c r="AL196" s="38"/>
      <c r="AM196" s="34">
        <v>1.1694169322870001</v>
      </c>
      <c r="AO196" s="81">
        <v>2.5666666666666669</v>
      </c>
      <c r="AP196" s="36"/>
      <c r="AQ196" s="87">
        <v>14.9</v>
      </c>
      <c r="AR196" s="36"/>
      <c r="AS196" s="84">
        <v>4.0166666666666666</v>
      </c>
      <c r="AT196" s="36"/>
      <c r="AU196" s="81">
        <v>19.633333333333333</v>
      </c>
      <c r="AW196" s="84">
        <v>10.714285714285714</v>
      </c>
      <c r="AX196" s="46"/>
      <c r="AY196" s="84">
        <v>89.285714285714292</v>
      </c>
      <c r="AZ196" s="36"/>
      <c r="BA196" s="83">
        <v>8700</v>
      </c>
    </row>
    <row r="197" spans="1:53" ht="15.75" customHeight="1" x14ac:dyDescent="0.2">
      <c r="A197" s="7" t="s">
        <v>425</v>
      </c>
      <c r="B197" s="7" t="s">
        <v>426</v>
      </c>
      <c r="D197" s="84">
        <v>8.6697000000000006</v>
      </c>
      <c r="E197" s="34" t="s">
        <v>28</v>
      </c>
      <c r="F197" s="81" t="s">
        <v>29</v>
      </c>
      <c r="G197" s="68" t="s">
        <v>984</v>
      </c>
      <c r="I197" s="85">
        <v>0.26676</v>
      </c>
      <c r="J197" s="34" t="s">
        <v>28</v>
      </c>
      <c r="K197" s="84" t="s">
        <v>31</v>
      </c>
      <c r="L197" s="35"/>
      <c r="M197" s="81">
        <v>7.5178000000000003</v>
      </c>
      <c r="N197" s="34" t="s">
        <v>28</v>
      </c>
      <c r="O197" s="87" t="s">
        <v>976</v>
      </c>
      <c r="P197" s="10" t="s">
        <v>1137</v>
      </c>
      <c r="R197" s="81">
        <v>28.9556</v>
      </c>
      <c r="S197" s="34" t="s">
        <v>28</v>
      </c>
      <c r="T197" s="87" t="s">
        <v>976</v>
      </c>
      <c r="U197" s="10" t="s">
        <v>998</v>
      </c>
      <c r="W197" s="39">
        <v>67</v>
      </c>
      <c r="X197" s="36"/>
      <c r="Y197" s="10" t="s">
        <v>1110</v>
      </c>
      <c r="AA197" s="81">
        <v>7.9423000000000004</v>
      </c>
      <c r="AB197" s="34" t="s">
        <v>28</v>
      </c>
      <c r="AC197" s="10" t="s">
        <v>1018</v>
      </c>
      <c r="AE197" s="81">
        <v>82.6</v>
      </c>
      <c r="AF197" s="36"/>
      <c r="AG197" s="81">
        <v>83.2</v>
      </c>
      <c r="AH197" s="36"/>
      <c r="AI197" s="84">
        <v>81.099999999999994</v>
      </c>
      <c r="AJ197" s="36"/>
      <c r="AK197" s="10" t="s">
        <v>33</v>
      </c>
      <c r="AL197" s="38"/>
      <c r="AM197" s="34">
        <v>0.58161783218295005</v>
      </c>
      <c r="AO197" s="81">
        <v>2.2166666666666668</v>
      </c>
      <c r="AP197" s="36"/>
      <c r="AQ197" s="81">
        <v>12.966666666666667</v>
      </c>
      <c r="AR197" s="36"/>
      <c r="AS197" s="84">
        <v>4.1166666666666663</v>
      </c>
      <c r="AT197" s="36"/>
      <c r="AU197" s="81">
        <v>16.716666666666665</v>
      </c>
      <c r="AW197" s="87">
        <v>4.5454545454545459</v>
      </c>
      <c r="AX197" s="46"/>
      <c r="AY197" s="87">
        <v>95.454545454545453</v>
      </c>
      <c r="AZ197" s="36"/>
      <c r="BA197" s="86">
        <v>7500</v>
      </c>
    </row>
    <row r="198" spans="1:53" ht="15.75" customHeight="1" x14ac:dyDescent="0.2">
      <c r="A198" s="7" t="s">
        <v>435</v>
      </c>
      <c r="B198" s="7" t="s">
        <v>436</v>
      </c>
      <c r="D198" s="84">
        <v>7.6108000000000002</v>
      </c>
      <c r="E198" s="34" t="s">
        <v>28</v>
      </c>
      <c r="F198" s="84" t="s">
        <v>31</v>
      </c>
      <c r="G198" s="68" t="s">
        <v>986</v>
      </c>
      <c r="I198" s="82">
        <v>0.47724</v>
      </c>
      <c r="J198" s="34" t="s">
        <v>28</v>
      </c>
      <c r="K198" s="81" t="s">
        <v>29</v>
      </c>
      <c r="L198" s="35"/>
      <c r="M198" s="81">
        <v>7.5354000000000001</v>
      </c>
      <c r="N198" s="34" t="s">
        <v>28</v>
      </c>
      <c r="O198" s="84" t="s">
        <v>31</v>
      </c>
      <c r="P198" s="10" t="s">
        <v>984</v>
      </c>
      <c r="R198" s="81">
        <v>27.454000000000001</v>
      </c>
      <c r="S198" s="34" t="s">
        <v>27</v>
      </c>
      <c r="T198" s="84" t="s">
        <v>31</v>
      </c>
      <c r="U198" s="10" t="s">
        <v>1091</v>
      </c>
      <c r="W198" s="39">
        <v>52</v>
      </c>
      <c r="X198" s="36"/>
      <c r="Y198" s="10" t="s">
        <v>990</v>
      </c>
      <c r="AA198" s="81">
        <v>7.8118999999999996</v>
      </c>
      <c r="AB198" s="34" t="s">
        <v>28</v>
      </c>
      <c r="AC198" s="10" t="s">
        <v>1075</v>
      </c>
      <c r="AE198" s="34" t="s">
        <v>32</v>
      </c>
      <c r="AF198" s="36"/>
      <c r="AG198" s="34" t="s">
        <v>32</v>
      </c>
      <c r="AH198" s="36"/>
      <c r="AI198" s="34" t="s">
        <v>32</v>
      </c>
      <c r="AJ198" s="36"/>
      <c r="AK198" s="10" t="s">
        <v>33</v>
      </c>
      <c r="AL198" s="38"/>
      <c r="AM198" s="34">
        <v>2.1600768965846902</v>
      </c>
      <c r="AO198" s="81">
        <v>2.5</v>
      </c>
      <c r="AP198" s="36"/>
      <c r="AQ198" s="87">
        <v>15.033333333333333</v>
      </c>
      <c r="AR198" s="36"/>
      <c r="AS198" s="81">
        <v>4.333333333333333</v>
      </c>
      <c r="AT198" s="36"/>
      <c r="AU198" s="84">
        <v>14.25</v>
      </c>
      <c r="AW198" s="87">
        <v>0</v>
      </c>
      <c r="AX198" s="46"/>
      <c r="AY198" s="87">
        <v>100</v>
      </c>
      <c r="AZ198" s="36"/>
      <c r="BA198" s="86">
        <v>7000</v>
      </c>
    </row>
    <row r="199" spans="1:53" ht="15.75" customHeight="1" x14ac:dyDescent="0.2">
      <c r="A199" s="7" t="s">
        <v>451</v>
      </c>
      <c r="B199" s="7" t="s">
        <v>452</v>
      </c>
      <c r="D199" s="81">
        <v>11.0076</v>
      </c>
      <c r="E199" s="34" t="s">
        <v>28</v>
      </c>
      <c r="F199" s="81" t="s">
        <v>29</v>
      </c>
      <c r="G199" s="68" t="s">
        <v>999</v>
      </c>
      <c r="I199" s="82">
        <v>0.49334</v>
      </c>
      <c r="J199" s="34" t="s">
        <v>30</v>
      </c>
      <c r="K199" s="81" t="s">
        <v>29</v>
      </c>
      <c r="L199" s="35"/>
      <c r="M199" s="87">
        <v>10.2676</v>
      </c>
      <c r="N199" s="34" t="s">
        <v>30</v>
      </c>
      <c r="O199" s="87" t="s">
        <v>976</v>
      </c>
      <c r="P199" s="10" t="s">
        <v>1056</v>
      </c>
      <c r="R199" s="81">
        <v>27.534500000000001</v>
      </c>
      <c r="S199" s="34" t="s">
        <v>28</v>
      </c>
      <c r="T199" s="87" t="s">
        <v>976</v>
      </c>
      <c r="U199" s="10" t="s">
        <v>1009</v>
      </c>
      <c r="W199" s="71">
        <v>241</v>
      </c>
      <c r="X199" s="36"/>
      <c r="Y199" s="10" t="s">
        <v>1094</v>
      </c>
      <c r="AA199" s="84">
        <v>7.0303000000000004</v>
      </c>
      <c r="AB199" s="34" t="s">
        <v>28</v>
      </c>
      <c r="AC199" s="10" t="s">
        <v>989</v>
      </c>
      <c r="AE199" s="34" t="s">
        <v>32</v>
      </c>
      <c r="AF199" s="36"/>
      <c r="AG199" s="34" t="s">
        <v>32</v>
      </c>
      <c r="AH199" s="36"/>
      <c r="AI199" s="34" t="s">
        <v>32</v>
      </c>
      <c r="AJ199" s="36"/>
      <c r="AK199" s="10" t="s">
        <v>33</v>
      </c>
      <c r="AL199" s="38"/>
      <c r="AM199" s="34">
        <v>1.04921347785326</v>
      </c>
      <c r="AO199" s="81">
        <v>2.2166666666666668</v>
      </c>
      <c r="AP199" s="36"/>
      <c r="AQ199" s="81">
        <v>14.05</v>
      </c>
      <c r="AR199" s="36"/>
      <c r="AS199" s="81">
        <v>4.25</v>
      </c>
      <c r="AT199" s="36"/>
      <c r="AU199" s="87">
        <v>19.95</v>
      </c>
      <c r="AW199" s="87">
        <v>4.7368421052631584</v>
      </c>
      <c r="AX199" s="46"/>
      <c r="AY199" s="87">
        <v>95.263157894736835</v>
      </c>
      <c r="AZ199" s="36"/>
      <c r="BA199" s="83">
        <v>9500</v>
      </c>
    </row>
    <row r="200" spans="1:53" ht="15.75" customHeight="1" x14ac:dyDescent="0.2">
      <c r="A200" s="7" t="s">
        <v>467</v>
      </c>
      <c r="B200" s="7" t="s">
        <v>468</v>
      </c>
      <c r="D200" s="81">
        <v>9.3338000000000001</v>
      </c>
      <c r="E200" s="34" t="s">
        <v>28</v>
      </c>
      <c r="F200" s="84" t="s">
        <v>31</v>
      </c>
      <c r="G200" s="68" t="s">
        <v>996</v>
      </c>
      <c r="I200" s="82">
        <v>0.56567999999999996</v>
      </c>
      <c r="J200" s="34" t="s">
        <v>27</v>
      </c>
      <c r="K200" s="81" t="s">
        <v>29</v>
      </c>
      <c r="L200" s="35"/>
      <c r="M200" s="84">
        <v>5.5026000000000002</v>
      </c>
      <c r="N200" s="34" t="s">
        <v>27</v>
      </c>
      <c r="O200" s="84" t="s">
        <v>31</v>
      </c>
      <c r="P200" s="10" t="s">
        <v>1026</v>
      </c>
      <c r="R200" s="81">
        <v>22.5502</v>
      </c>
      <c r="S200" s="34" t="s">
        <v>27</v>
      </c>
      <c r="T200" s="81" t="s">
        <v>29</v>
      </c>
      <c r="U200" s="10" t="s">
        <v>1091</v>
      </c>
      <c r="W200" s="71">
        <v>51</v>
      </c>
      <c r="X200" s="36"/>
      <c r="Y200" s="10" t="s">
        <v>1020</v>
      </c>
      <c r="AA200" s="81">
        <v>9.5396999999999998</v>
      </c>
      <c r="AB200" s="34" t="s">
        <v>30</v>
      </c>
      <c r="AC200" s="10" t="s">
        <v>1054</v>
      </c>
      <c r="AE200" s="34" t="s">
        <v>32</v>
      </c>
      <c r="AF200" s="36"/>
      <c r="AG200" s="34" t="s">
        <v>32</v>
      </c>
      <c r="AH200" s="36"/>
      <c r="AI200" s="34" t="s">
        <v>32</v>
      </c>
      <c r="AJ200" s="36"/>
      <c r="AK200" s="10" t="s">
        <v>33</v>
      </c>
      <c r="AL200" s="38"/>
      <c r="AM200" s="34">
        <v>1.6977233589615599</v>
      </c>
      <c r="AO200" s="87">
        <v>2.5833333333333335</v>
      </c>
      <c r="AP200" s="36"/>
      <c r="AQ200" s="87">
        <v>17.916666666666668</v>
      </c>
      <c r="AR200" s="36"/>
      <c r="AS200" s="81">
        <v>4.3833333333333337</v>
      </c>
      <c r="AT200" s="36"/>
      <c r="AU200" s="81">
        <v>19.233333333333334</v>
      </c>
      <c r="AW200" s="87">
        <v>2.5</v>
      </c>
      <c r="AX200" s="46"/>
      <c r="AY200" s="87">
        <v>97.5</v>
      </c>
      <c r="AZ200" s="36"/>
      <c r="BA200" s="83">
        <v>10300</v>
      </c>
    </row>
    <row r="201" spans="1:53" ht="15.75" customHeight="1" x14ac:dyDescent="0.2">
      <c r="A201" s="7" t="s">
        <v>469</v>
      </c>
      <c r="B201" s="7" t="s">
        <v>470</v>
      </c>
      <c r="D201" s="81">
        <v>11.3309</v>
      </c>
      <c r="E201" s="34" t="s">
        <v>28</v>
      </c>
      <c r="F201" s="81" t="s">
        <v>29</v>
      </c>
      <c r="G201" s="68" t="s">
        <v>992</v>
      </c>
      <c r="I201" s="82">
        <v>0.52975000000000005</v>
      </c>
      <c r="J201" s="34" t="s">
        <v>27</v>
      </c>
      <c r="K201" s="81" t="s">
        <v>29</v>
      </c>
      <c r="L201" s="35"/>
      <c r="M201" s="84">
        <v>6.4452999999999996</v>
      </c>
      <c r="N201" s="34" t="s">
        <v>28</v>
      </c>
      <c r="O201" s="84" t="s">
        <v>31</v>
      </c>
      <c r="P201" s="10" t="s">
        <v>989</v>
      </c>
      <c r="R201" s="84">
        <v>17.158200000000001</v>
      </c>
      <c r="S201" s="34" t="s">
        <v>30</v>
      </c>
      <c r="T201" s="84" t="s">
        <v>31</v>
      </c>
      <c r="U201" s="10" t="s">
        <v>1082</v>
      </c>
      <c r="W201" s="71">
        <v>119</v>
      </c>
      <c r="X201" s="36"/>
      <c r="Y201" s="10" t="s">
        <v>996</v>
      </c>
      <c r="AA201" s="81">
        <v>7.7404999999999999</v>
      </c>
      <c r="AB201" s="34" t="s">
        <v>30</v>
      </c>
      <c r="AC201" s="10" t="s">
        <v>1167</v>
      </c>
      <c r="AE201" s="34" t="s">
        <v>32</v>
      </c>
      <c r="AF201" s="36"/>
      <c r="AG201" s="34" t="s">
        <v>32</v>
      </c>
      <c r="AH201" s="36"/>
      <c r="AI201" s="34" t="s">
        <v>32</v>
      </c>
      <c r="AJ201" s="36"/>
      <c r="AK201" s="10" t="s">
        <v>33</v>
      </c>
      <c r="AL201" s="38"/>
      <c r="AM201" s="34">
        <v>1.03146024968231</v>
      </c>
      <c r="AO201" s="81">
        <v>2.1</v>
      </c>
      <c r="AP201" s="36"/>
      <c r="AQ201" s="81">
        <v>12.25</v>
      </c>
      <c r="AR201" s="36"/>
      <c r="AS201" s="81">
        <v>4.25</v>
      </c>
      <c r="AT201" s="36"/>
      <c r="AU201" s="81">
        <v>19.583333333333332</v>
      </c>
      <c r="AW201" s="81">
        <v>5.485232067510549</v>
      </c>
      <c r="AX201" s="46"/>
      <c r="AY201" s="81">
        <v>94.514767932489448</v>
      </c>
      <c r="AZ201" s="36"/>
      <c r="BA201" s="83">
        <v>7800</v>
      </c>
    </row>
    <row r="202" spans="1:53" ht="15.75" customHeight="1" x14ac:dyDescent="0.2">
      <c r="A202" s="7" t="s">
        <v>471</v>
      </c>
      <c r="B202" s="7" t="s">
        <v>472</v>
      </c>
      <c r="D202" s="87">
        <v>11.65</v>
      </c>
      <c r="E202" s="34" t="s">
        <v>28</v>
      </c>
      <c r="F202" s="81" t="s">
        <v>29</v>
      </c>
      <c r="G202" s="68" t="s">
        <v>1001</v>
      </c>
      <c r="I202" s="85">
        <v>0.36405999999999999</v>
      </c>
      <c r="J202" s="34" t="s">
        <v>27</v>
      </c>
      <c r="K202" s="84" t="s">
        <v>31</v>
      </c>
      <c r="L202" s="35"/>
      <c r="M202" s="81">
        <v>7.7752999999999997</v>
      </c>
      <c r="N202" s="34" t="s">
        <v>27</v>
      </c>
      <c r="O202" s="81" t="s">
        <v>29</v>
      </c>
      <c r="P202" s="10" t="s">
        <v>1036</v>
      </c>
      <c r="R202" s="84">
        <v>19.503299999999999</v>
      </c>
      <c r="S202" s="34" t="s">
        <v>28</v>
      </c>
      <c r="T202" s="84" t="s">
        <v>31</v>
      </c>
      <c r="U202" s="10" t="s">
        <v>1081</v>
      </c>
      <c r="W202" s="39">
        <v>162</v>
      </c>
      <c r="X202" s="36"/>
      <c r="Y202" s="10" t="s">
        <v>1181</v>
      </c>
      <c r="AA202" s="81">
        <v>10.038</v>
      </c>
      <c r="AB202" s="34" t="s">
        <v>30</v>
      </c>
      <c r="AC202" s="10" t="s">
        <v>987</v>
      </c>
      <c r="AE202" s="34" t="s">
        <v>32</v>
      </c>
      <c r="AF202" s="36"/>
      <c r="AG202" s="34" t="s">
        <v>32</v>
      </c>
      <c r="AH202" s="36"/>
      <c r="AI202" s="34" t="s">
        <v>32</v>
      </c>
      <c r="AJ202" s="36"/>
      <c r="AK202" s="10" t="s">
        <v>33</v>
      </c>
      <c r="AL202" s="38"/>
      <c r="AM202" s="34">
        <v>0.93601532345347005</v>
      </c>
      <c r="AO202" s="81">
        <v>2.5333333333333332</v>
      </c>
      <c r="AP202" s="36"/>
      <c r="AQ202" s="81">
        <v>12.966666666666667</v>
      </c>
      <c r="AR202" s="36"/>
      <c r="AS202" s="81">
        <v>4.2166666666666668</v>
      </c>
      <c r="AT202" s="36"/>
      <c r="AU202" s="81">
        <v>16.916666666666668</v>
      </c>
      <c r="AW202" s="81">
        <v>9.3220338983050848</v>
      </c>
      <c r="AX202" s="46"/>
      <c r="AY202" s="81">
        <v>90.677966101694921</v>
      </c>
      <c r="AZ202" s="36"/>
      <c r="BA202" s="83">
        <v>9100</v>
      </c>
    </row>
    <row r="203" spans="1:53" ht="15.75" customHeight="1" x14ac:dyDescent="0.2">
      <c r="A203" s="7" t="s">
        <v>479</v>
      </c>
      <c r="B203" s="7" t="s">
        <v>480</v>
      </c>
      <c r="D203" s="81">
        <v>10.3622</v>
      </c>
      <c r="E203" s="34" t="s">
        <v>28</v>
      </c>
      <c r="F203" s="81" t="s">
        <v>29</v>
      </c>
      <c r="G203" s="68" t="s">
        <v>999</v>
      </c>
      <c r="I203" s="82">
        <v>0.41038000000000002</v>
      </c>
      <c r="J203" s="34" t="s">
        <v>27</v>
      </c>
      <c r="K203" s="81" t="s">
        <v>29</v>
      </c>
      <c r="L203" s="35"/>
      <c r="M203" s="84">
        <v>3.8780999999999999</v>
      </c>
      <c r="N203" s="34" t="s">
        <v>27</v>
      </c>
      <c r="O203" s="81" t="s">
        <v>29</v>
      </c>
      <c r="P203" s="10" t="s">
        <v>993</v>
      </c>
      <c r="R203" s="84">
        <v>18.4877</v>
      </c>
      <c r="S203" s="34" t="s">
        <v>27</v>
      </c>
      <c r="T203" s="81" t="s">
        <v>29</v>
      </c>
      <c r="U203" s="10" t="s">
        <v>148</v>
      </c>
      <c r="W203" s="39">
        <v>19</v>
      </c>
      <c r="X203" s="36"/>
      <c r="Y203" s="10" t="s">
        <v>1037</v>
      </c>
      <c r="AA203" s="84">
        <v>7.3254999999999999</v>
      </c>
      <c r="AB203" s="34" t="s">
        <v>28</v>
      </c>
      <c r="AC203" s="10" t="s">
        <v>1078</v>
      </c>
      <c r="AE203" s="84">
        <v>91.7</v>
      </c>
      <c r="AF203" s="36"/>
      <c r="AG203" s="84">
        <v>88.9</v>
      </c>
      <c r="AH203" s="36"/>
      <c r="AI203" s="84">
        <v>81.099999999999994</v>
      </c>
      <c r="AJ203" s="36"/>
      <c r="AK203" s="10" t="s">
        <v>33</v>
      </c>
      <c r="AL203" s="38"/>
      <c r="AM203" s="34">
        <v>1.4353833424126099</v>
      </c>
      <c r="AO203" s="84">
        <v>1.9666666666666666</v>
      </c>
      <c r="AP203" s="36"/>
      <c r="AQ203" s="81">
        <v>14</v>
      </c>
      <c r="AR203" s="36"/>
      <c r="AS203" s="81">
        <v>4.2833333333333332</v>
      </c>
      <c r="AT203" s="36"/>
      <c r="AU203" s="81">
        <v>18.233333333333334</v>
      </c>
      <c r="AW203" s="87">
        <v>4.5454545454545459</v>
      </c>
      <c r="AX203" s="46"/>
      <c r="AY203" s="87">
        <v>95.454545454545453</v>
      </c>
      <c r="AZ203" s="36"/>
      <c r="BA203" s="86">
        <v>7400</v>
      </c>
    </row>
    <row r="204" spans="1:53" ht="15.75" customHeight="1" x14ac:dyDescent="0.2">
      <c r="A204" s="7" t="s">
        <v>487</v>
      </c>
      <c r="B204" s="7" t="s">
        <v>488</v>
      </c>
      <c r="D204" s="81">
        <v>10.541600000000001</v>
      </c>
      <c r="E204" s="34" t="s">
        <v>28</v>
      </c>
      <c r="F204" s="81" t="s">
        <v>29</v>
      </c>
      <c r="G204" s="68" t="s">
        <v>995</v>
      </c>
      <c r="I204" s="82">
        <v>0.47534999999999999</v>
      </c>
      <c r="J204" s="34" t="s">
        <v>27</v>
      </c>
      <c r="K204" s="81" t="s">
        <v>29</v>
      </c>
      <c r="L204" s="35"/>
      <c r="M204" s="84">
        <v>5.9</v>
      </c>
      <c r="N204" s="34" t="s">
        <v>30</v>
      </c>
      <c r="O204" s="84" t="s">
        <v>31</v>
      </c>
      <c r="P204" s="10" t="s">
        <v>1110</v>
      </c>
      <c r="R204" s="81">
        <v>27.989799999999999</v>
      </c>
      <c r="S204" s="34" t="s">
        <v>30</v>
      </c>
      <c r="T204" s="81" t="s">
        <v>29</v>
      </c>
      <c r="U204" s="10" t="s">
        <v>995</v>
      </c>
      <c r="W204" s="39">
        <v>100</v>
      </c>
      <c r="X204" s="36"/>
      <c r="Y204" s="10" t="s">
        <v>148</v>
      </c>
      <c r="AA204" s="84">
        <v>6.4034000000000004</v>
      </c>
      <c r="AB204" s="34" t="s">
        <v>30</v>
      </c>
      <c r="AC204" s="10" t="s">
        <v>984</v>
      </c>
      <c r="AE204" s="34" t="s">
        <v>32</v>
      </c>
      <c r="AF204" s="36"/>
      <c r="AG204" s="34" t="s">
        <v>32</v>
      </c>
      <c r="AH204" s="36"/>
      <c r="AI204" s="34" t="s">
        <v>32</v>
      </c>
      <c r="AJ204" s="36"/>
      <c r="AK204" s="10" t="s">
        <v>33</v>
      </c>
      <c r="AL204" s="38"/>
      <c r="AM204" s="34">
        <v>1.09105768917152</v>
      </c>
      <c r="AO204" s="81">
        <v>2.2999999999999998</v>
      </c>
      <c r="AP204" s="36"/>
      <c r="AQ204" s="81">
        <v>13.25</v>
      </c>
      <c r="AR204" s="36"/>
      <c r="AS204" s="81">
        <v>4.4666666666666668</v>
      </c>
      <c r="AT204" s="36"/>
      <c r="AU204" s="87">
        <v>21.8</v>
      </c>
      <c r="AW204" s="87">
        <v>4.7368421052631584</v>
      </c>
      <c r="AX204" s="46"/>
      <c r="AY204" s="87">
        <v>95.263157894736835</v>
      </c>
      <c r="AZ204" s="36"/>
      <c r="BA204" s="83">
        <v>9100</v>
      </c>
    </row>
    <row r="205" spans="1:53" ht="15.75" customHeight="1" x14ac:dyDescent="0.2">
      <c r="A205" s="7" t="s">
        <v>493</v>
      </c>
      <c r="B205" s="7" t="s">
        <v>494</v>
      </c>
      <c r="D205" s="84">
        <v>7.7725</v>
      </c>
      <c r="E205" s="34" t="s">
        <v>27</v>
      </c>
      <c r="F205" s="84" t="s">
        <v>31</v>
      </c>
      <c r="G205" s="68" t="s">
        <v>1022</v>
      </c>
      <c r="I205" s="85">
        <v>0.36020000000000002</v>
      </c>
      <c r="J205" s="34" t="s">
        <v>27</v>
      </c>
      <c r="K205" s="81" t="s">
        <v>29</v>
      </c>
      <c r="L205" s="35"/>
      <c r="M205" s="81">
        <v>9.9562000000000008</v>
      </c>
      <c r="N205" s="34" t="s">
        <v>28</v>
      </c>
      <c r="O205" s="81" t="s">
        <v>29</v>
      </c>
      <c r="P205" s="10" t="s">
        <v>977</v>
      </c>
      <c r="R205" s="87">
        <v>36.273499999999999</v>
      </c>
      <c r="S205" s="34" t="s">
        <v>27</v>
      </c>
      <c r="T205" s="81" t="s">
        <v>29</v>
      </c>
      <c r="U205" s="10" t="s">
        <v>992</v>
      </c>
      <c r="W205" s="71">
        <v>95</v>
      </c>
      <c r="X205" s="36"/>
      <c r="Y205" s="10" t="s">
        <v>1121</v>
      </c>
      <c r="AA205" s="87">
        <v>15.916499999999999</v>
      </c>
      <c r="AB205" s="34" t="s">
        <v>28</v>
      </c>
      <c r="AC205" s="10" t="s">
        <v>1054</v>
      </c>
      <c r="AE205" s="34" t="s">
        <v>32</v>
      </c>
      <c r="AF205" s="36"/>
      <c r="AG205" s="34" t="s">
        <v>32</v>
      </c>
      <c r="AH205" s="36"/>
      <c r="AI205" s="34" t="s">
        <v>32</v>
      </c>
      <c r="AJ205" s="36"/>
      <c r="AK205" s="10" t="s">
        <v>33</v>
      </c>
      <c r="AL205" s="38"/>
      <c r="AM205" s="34">
        <v>0.36558773677658002</v>
      </c>
      <c r="AO205" s="81">
        <v>2.3166666666666669</v>
      </c>
      <c r="AP205" s="36"/>
      <c r="AQ205" s="81">
        <v>11.2</v>
      </c>
      <c r="AR205" s="36"/>
      <c r="AS205" s="81">
        <v>4.25</v>
      </c>
      <c r="AT205" s="36"/>
      <c r="AU205" s="81">
        <v>15.716666666666667</v>
      </c>
      <c r="AW205" s="81">
        <v>5.2083333333333339</v>
      </c>
      <c r="AX205" s="46"/>
      <c r="AY205" s="81">
        <v>94.791666666666657</v>
      </c>
      <c r="AZ205" s="36"/>
      <c r="BA205" s="86">
        <v>5700</v>
      </c>
    </row>
    <row r="206" spans="1:53" ht="15.75" customHeight="1" x14ac:dyDescent="0.2">
      <c r="A206" s="7" t="s">
        <v>501</v>
      </c>
      <c r="B206" s="7" t="s">
        <v>502</v>
      </c>
      <c r="D206" s="87">
        <v>13.333299999999999</v>
      </c>
      <c r="E206" s="34" t="s">
        <v>28</v>
      </c>
      <c r="F206" s="87" t="s">
        <v>976</v>
      </c>
      <c r="G206" s="68" t="s">
        <v>1018</v>
      </c>
      <c r="I206" s="88">
        <v>0.90334000000000003</v>
      </c>
      <c r="J206" s="34" t="s">
        <v>28</v>
      </c>
      <c r="K206" s="87" t="s">
        <v>976</v>
      </c>
      <c r="L206" s="35"/>
      <c r="M206" s="81">
        <v>10.009</v>
      </c>
      <c r="N206" s="34" t="s">
        <v>28</v>
      </c>
      <c r="O206" s="87" t="s">
        <v>976</v>
      </c>
      <c r="P206" s="10" t="s">
        <v>985</v>
      </c>
      <c r="R206" s="81">
        <v>24.3902</v>
      </c>
      <c r="S206" s="34" t="s">
        <v>27</v>
      </c>
      <c r="T206" s="81" t="s">
        <v>29</v>
      </c>
      <c r="U206" s="10" t="s">
        <v>1029</v>
      </c>
      <c r="W206" s="39">
        <v>280</v>
      </c>
      <c r="X206" s="36"/>
      <c r="Y206" s="10" t="s">
        <v>1078</v>
      </c>
      <c r="AA206" s="81">
        <v>8.4556000000000004</v>
      </c>
      <c r="AB206" s="34" t="s">
        <v>28</v>
      </c>
      <c r="AC206" s="10" t="s">
        <v>1001</v>
      </c>
      <c r="AE206" s="34" t="s">
        <v>32</v>
      </c>
      <c r="AF206" s="36"/>
      <c r="AG206" s="34" t="s">
        <v>32</v>
      </c>
      <c r="AH206" s="36"/>
      <c r="AI206" s="34" t="s">
        <v>32</v>
      </c>
      <c r="AJ206" s="36"/>
      <c r="AK206" s="10" t="s">
        <v>33</v>
      </c>
      <c r="AL206" s="38"/>
      <c r="AM206" s="34">
        <v>1.37288220277316</v>
      </c>
      <c r="AO206" s="87">
        <v>2.8666666666666667</v>
      </c>
      <c r="AP206" s="36"/>
      <c r="AQ206" s="87">
        <v>14.666666666666666</v>
      </c>
      <c r="AR206" s="36"/>
      <c r="AS206" s="84">
        <v>4.1166666666666663</v>
      </c>
      <c r="AT206" s="36"/>
      <c r="AU206" s="87">
        <v>20.933333333333334</v>
      </c>
      <c r="AW206" s="81">
        <v>5.485232067510549</v>
      </c>
      <c r="AX206" s="46"/>
      <c r="AY206" s="81">
        <v>94.514767932489448</v>
      </c>
      <c r="AZ206" s="36"/>
      <c r="BA206" s="83">
        <v>9100</v>
      </c>
    </row>
    <row r="207" spans="1:53" ht="15.75" customHeight="1" x14ac:dyDescent="0.2">
      <c r="A207" s="7" t="s">
        <v>503</v>
      </c>
      <c r="B207" s="7" t="s">
        <v>504</v>
      </c>
      <c r="D207" s="84">
        <v>8.7270000000000003</v>
      </c>
      <c r="E207" s="34" t="s">
        <v>28</v>
      </c>
      <c r="F207" s="84" t="s">
        <v>31</v>
      </c>
      <c r="G207" s="68" t="s">
        <v>999</v>
      </c>
      <c r="I207" s="82">
        <v>0.41474</v>
      </c>
      <c r="J207" s="34" t="s">
        <v>27</v>
      </c>
      <c r="K207" s="81" t="s">
        <v>29</v>
      </c>
      <c r="L207" s="35"/>
      <c r="M207" s="81">
        <v>9.9011999999999993</v>
      </c>
      <c r="N207" s="34" t="s">
        <v>28</v>
      </c>
      <c r="O207" s="81" t="s">
        <v>29</v>
      </c>
      <c r="P207" s="10" t="s">
        <v>1007</v>
      </c>
      <c r="R207" s="87">
        <v>34.4876</v>
      </c>
      <c r="S207" s="34" t="s">
        <v>27</v>
      </c>
      <c r="T207" s="81" t="s">
        <v>29</v>
      </c>
      <c r="U207" s="10" t="s">
        <v>1085</v>
      </c>
      <c r="W207" s="71">
        <v>151</v>
      </c>
      <c r="X207" s="36"/>
      <c r="Y207" s="10" t="s">
        <v>1125</v>
      </c>
      <c r="AA207" s="81">
        <v>10.4153</v>
      </c>
      <c r="AB207" s="34" t="s">
        <v>27</v>
      </c>
      <c r="AC207" s="10" t="s">
        <v>148</v>
      </c>
      <c r="AE207" s="34" t="s">
        <v>32</v>
      </c>
      <c r="AF207" s="36"/>
      <c r="AG207" s="34" t="s">
        <v>32</v>
      </c>
      <c r="AH207" s="36"/>
      <c r="AI207" s="34" t="s">
        <v>32</v>
      </c>
      <c r="AJ207" s="36"/>
      <c r="AK207" s="10" t="s">
        <v>33</v>
      </c>
      <c r="AL207" s="38"/>
      <c r="AM207" s="34">
        <v>0.99357096165983005</v>
      </c>
      <c r="AO207" s="81">
        <v>2.2666666666666666</v>
      </c>
      <c r="AP207" s="36"/>
      <c r="AQ207" s="81">
        <v>12.583333333333334</v>
      </c>
      <c r="AR207" s="36"/>
      <c r="AS207" s="81">
        <v>4.166666666666667</v>
      </c>
      <c r="AT207" s="36"/>
      <c r="AU207" s="84">
        <v>13.616666666666667</v>
      </c>
      <c r="AW207" s="87">
        <v>3.3707865168539324</v>
      </c>
      <c r="AX207" s="46"/>
      <c r="AY207" s="87">
        <v>96.629213483146074</v>
      </c>
      <c r="AZ207" s="36"/>
      <c r="BA207" s="86">
        <v>7100</v>
      </c>
    </row>
    <row r="208" spans="1:53" ht="15.75" customHeight="1" x14ac:dyDescent="0.2">
      <c r="A208" s="7" t="s">
        <v>505</v>
      </c>
      <c r="B208" s="7" t="s">
        <v>506</v>
      </c>
      <c r="D208" s="87">
        <v>12.019600000000001</v>
      </c>
      <c r="E208" s="34" t="s">
        <v>28</v>
      </c>
      <c r="F208" s="87" t="s">
        <v>976</v>
      </c>
      <c r="G208" s="68" t="s">
        <v>1137</v>
      </c>
      <c r="I208" s="85">
        <v>0.26769999999999999</v>
      </c>
      <c r="J208" s="34" t="s">
        <v>27</v>
      </c>
      <c r="K208" s="84" t="s">
        <v>31</v>
      </c>
      <c r="L208" s="35"/>
      <c r="M208" s="81">
        <v>7.2679999999999998</v>
      </c>
      <c r="N208" s="34" t="s">
        <v>28</v>
      </c>
      <c r="O208" s="81" t="s">
        <v>29</v>
      </c>
      <c r="P208" s="10" t="s">
        <v>1019</v>
      </c>
      <c r="R208" s="81">
        <v>25.110099999999999</v>
      </c>
      <c r="S208" s="34" t="s">
        <v>30</v>
      </c>
      <c r="T208" s="81" t="s">
        <v>29</v>
      </c>
      <c r="U208" s="10" t="s">
        <v>986</v>
      </c>
      <c r="W208" s="71">
        <v>149</v>
      </c>
      <c r="X208" s="36"/>
      <c r="Y208" s="10" t="s">
        <v>1130</v>
      </c>
      <c r="AA208" s="84">
        <v>7.4287000000000001</v>
      </c>
      <c r="AB208" s="34" t="s">
        <v>30</v>
      </c>
      <c r="AC208" s="10" t="s">
        <v>1005</v>
      </c>
      <c r="AE208" s="34" t="s">
        <v>32</v>
      </c>
      <c r="AF208" s="36"/>
      <c r="AG208" s="34" t="s">
        <v>32</v>
      </c>
      <c r="AH208" s="36"/>
      <c r="AI208" s="34" t="s">
        <v>32</v>
      </c>
      <c r="AJ208" s="36"/>
      <c r="AK208" s="10" t="s">
        <v>33</v>
      </c>
      <c r="AL208" s="38"/>
      <c r="AM208" s="34">
        <v>1.03081360814624</v>
      </c>
      <c r="AO208" s="81">
        <v>2.5333333333333332</v>
      </c>
      <c r="AP208" s="36"/>
      <c r="AQ208" s="81">
        <v>12.7</v>
      </c>
      <c r="AR208" s="36"/>
      <c r="AS208" s="84">
        <v>4.1166666666666663</v>
      </c>
      <c r="AT208" s="36"/>
      <c r="AU208" s="81">
        <v>17.7</v>
      </c>
      <c r="AW208" s="87">
        <v>4.7368421052631584</v>
      </c>
      <c r="AX208" s="46"/>
      <c r="AY208" s="87">
        <v>95.263157894736835</v>
      </c>
      <c r="AZ208" s="36"/>
      <c r="BA208" s="83">
        <v>10200</v>
      </c>
    </row>
    <row r="209" spans="1:53" ht="15.75" customHeight="1" x14ac:dyDescent="0.2">
      <c r="A209" s="7" t="s">
        <v>527</v>
      </c>
      <c r="B209" s="7" t="s">
        <v>528</v>
      </c>
      <c r="D209" s="81">
        <v>10.284599999999999</v>
      </c>
      <c r="E209" s="34" t="s">
        <v>27</v>
      </c>
      <c r="F209" s="81" t="s">
        <v>29</v>
      </c>
      <c r="G209" s="68" t="s">
        <v>988</v>
      </c>
      <c r="I209" s="82">
        <v>0.51629000000000003</v>
      </c>
      <c r="J209" s="34" t="s">
        <v>28</v>
      </c>
      <c r="K209" s="81" t="s">
        <v>29</v>
      </c>
      <c r="L209" s="35"/>
      <c r="M209" s="81">
        <v>9.19</v>
      </c>
      <c r="N209" s="34" t="s">
        <v>30</v>
      </c>
      <c r="O209" s="87" t="s">
        <v>976</v>
      </c>
      <c r="P209" s="10" t="s">
        <v>1120</v>
      </c>
      <c r="R209" s="81">
        <v>30.936399999999999</v>
      </c>
      <c r="S209" s="34" t="s">
        <v>28</v>
      </c>
      <c r="T209" s="87" t="s">
        <v>976</v>
      </c>
      <c r="U209" s="10" t="s">
        <v>992</v>
      </c>
      <c r="W209" s="71">
        <v>207</v>
      </c>
      <c r="X209" s="36"/>
      <c r="Y209" s="10" t="s">
        <v>1077</v>
      </c>
      <c r="AA209" s="81">
        <v>9.6446000000000005</v>
      </c>
      <c r="AB209" s="34" t="s">
        <v>28</v>
      </c>
      <c r="AC209" s="10" t="s">
        <v>1046</v>
      </c>
      <c r="AE209" s="34" t="s">
        <v>32</v>
      </c>
      <c r="AF209" s="36"/>
      <c r="AG209" s="34" t="s">
        <v>32</v>
      </c>
      <c r="AH209" s="36"/>
      <c r="AI209" s="34" t="s">
        <v>32</v>
      </c>
      <c r="AJ209" s="36"/>
      <c r="AK209" s="10" t="s">
        <v>33</v>
      </c>
      <c r="AL209" s="38"/>
      <c r="AM209" s="34">
        <v>0.76394107883585005</v>
      </c>
      <c r="AO209" s="87">
        <v>3.2833333333333332</v>
      </c>
      <c r="AP209" s="36"/>
      <c r="AQ209" s="87">
        <v>15.583333333333334</v>
      </c>
      <c r="AR209" s="36"/>
      <c r="AS209" s="81">
        <v>4.2666666666666666</v>
      </c>
      <c r="AT209" s="36"/>
      <c r="AU209" s="81">
        <v>18.116666666666667</v>
      </c>
      <c r="AW209" s="87">
        <v>1.4925373134328357</v>
      </c>
      <c r="AX209" s="46"/>
      <c r="AY209" s="87">
        <v>98.507462686567166</v>
      </c>
      <c r="AZ209" s="36"/>
      <c r="BA209" s="83">
        <v>10200</v>
      </c>
    </row>
    <row r="210" spans="1:53" ht="15.75" customHeight="1" x14ac:dyDescent="0.2">
      <c r="A210" s="7" t="s">
        <v>545</v>
      </c>
      <c r="B210" s="7" t="s">
        <v>546</v>
      </c>
      <c r="D210" s="81">
        <v>9.5891999999999999</v>
      </c>
      <c r="E210" s="34" t="s">
        <v>28</v>
      </c>
      <c r="F210" s="81" t="s">
        <v>29</v>
      </c>
      <c r="G210" s="68" t="s">
        <v>1004</v>
      </c>
      <c r="I210" s="82">
        <v>0.52205000000000001</v>
      </c>
      <c r="J210" s="34" t="s">
        <v>30</v>
      </c>
      <c r="K210" s="81" t="s">
        <v>29</v>
      </c>
      <c r="L210" s="35"/>
      <c r="M210" s="81">
        <v>7.8856999999999999</v>
      </c>
      <c r="N210" s="34" t="s">
        <v>28</v>
      </c>
      <c r="O210" s="87" t="s">
        <v>976</v>
      </c>
      <c r="P210" s="10" t="s">
        <v>1016</v>
      </c>
      <c r="R210" s="81">
        <v>20.936900000000001</v>
      </c>
      <c r="S210" s="34" t="s">
        <v>27</v>
      </c>
      <c r="T210" s="81" t="s">
        <v>29</v>
      </c>
      <c r="U210" s="10" t="s">
        <v>1075</v>
      </c>
      <c r="W210" s="71">
        <v>125</v>
      </c>
      <c r="X210" s="36"/>
      <c r="Y210" s="10" t="s">
        <v>977</v>
      </c>
      <c r="AA210" s="84">
        <v>7.3913000000000002</v>
      </c>
      <c r="AB210" s="34" t="s">
        <v>30</v>
      </c>
      <c r="AC210" s="10" t="s">
        <v>986</v>
      </c>
      <c r="AE210" s="34" t="s">
        <v>32</v>
      </c>
      <c r="AF210" s="36"/>
      <c r="AG210" s="34" t="s">
        <v>32</v>
      </c>
      <c r="AH210" s="36"/>
      <c r="AI210" s="34" t="s">
        <v>32</v>
      </c>
      <c r="AJ210" s="36"/>
      <c r="AK210" s="10" t="s">
        <v>33</v>
      </c>
      <c r="AL210" s="38"/>
      <c r="AM210" s="34">
        <v>0.57191146358531997</v>
      </c>
      <c r="AO210" s="84">
        <v>2.0333333333333332</v>
      </c>
      <c r="AP210" s="36"/>
      <c r="AQ210" s="81">
        <v>13.533333333333333</v>
      </c>
      <c r="AR210" s="36"/>
      <c r="AS210" s="84">
        <v>4.0333333333333332</v>
      </c>
      <c r="AT210" s="36"/>
      <c r="AU210" s="87">
        <v>21.883333333333333</v>
      </c>
      <c r="AW210" s="84">
        <v>10.344827586206897</v>
      </c>
      <c r="AX210" s="46"/>
      <c r="AY210" s="84">
        <v>89.65517241379311</v>
      </c>
      <c r="AZ210" s="36"/>
      <c r="BA210" s="83">
        <v>10100</v>
      </c>
    </row>
    <row r="211" spans="1:53" ht="15.75" customHeight="1" x14ac:dyDescent="0.2">
      <c r="A211" s="7" t="s">
        <v>547</v>
      </c>
      <c r="B211" s="7" t="s">
        <v>548</v>
      </c>
      <c r="D211" s="81">
        <v>8.8449000000000009</v>
      </c>
      <c r="E211" s="34" t="s">
        <v>28</v>
      </c>
      <c r="F211" s="84" t="s">
        <v>31</v>
      </c>
      <c r="G211" s="68" t="s">
        <v>1015</v>
      </c>
      <c r="I211" s="82">
        <v>0.38601999999999997</v>
      </c>
      <c r="J211" s="34" t="s">
        <v>27</v>
      </c>
      <c r="K211" s="81" t="s">
        <v>29</v>
      </c>
      <c r="L211" s="35"/>
      <c r="M211" s="81">
        <v>9.0547000000000004</v>
      </c>
      <c r="N211" s="34" t="s">
        <v>28</v>
      </c>
      <c r="O211" s="81" t="s">
        <v>29</v>
      </c>
      <c r="P211" s="10" t="s">
        <v>1007</v>
      </c>
      <c r="R211" s="81">
        <v>29.522099999999998</v>
      </c>
      <c r="S211" s="34" t="s">
        <v>28</v>
      </c>
      <c r="T211" s="81" t="s">
        <v>29</v>
      </c>
      <c r="U211" s="10" t="s">
        <v>988</v>
      </c>
      <c r="W211" s="71">
        <v>129</v>
      </c>
      <c r="X211" s="36"/>
      <c r="Y211" s="10" t="s">
        <v>1134</v>
      </c>
      <c r="AA211" s="81">
        <v>8.4253999999999998</v>
      </c>
      <c r="AB211" s="34" t="s">
        <v>27</v>
      </c>
      <c r="AC211" s="10" t="s">
        <v>1029</v>
      </c>
      <c r="AE211" s="81">
        <v>76.5</v>
      </c>
      <c r="AF211" s="36"/>
      <c r="AG211" s="81">
        <v>76.3</v>
      </c>
      <c r="AH211" s="36"/>
      <c r="AI211" s="81">
        <v>79.7</v>
      </c>
      <c r="AJ211" s="36"/>
      <c r="AK211" s="10" t="s">
        <v>33</v>
      </c>
      <c r="AL211" s="38"/>
      <c r="AM211" s="34">
        <v>0.56082656503098005</v>
      </c>
      <c r="AO211" s="81">
        <v>2.2833333333333332</v>
      </c>
      <c r="AP211" s="36"/>
      <c r="AQ211" s="81">
        <v>12.2</v>
      </c>
      <c r="AR211" s="36"/>
      <c r="AS211" s="81">
        <v>4.1833333333333336</v>
      </c>
      <c r="AT211" s="36"/>
      <c r="AU211" s="81">
        <v>15.666666666666666</v>
      </c>
      <c r="AW211" s="81">
        <v>5.2083333333333339</v>
      </c>
      <c r="AX211" s="46"/>
      <c r="AY211" s="81">
        <v>94.791666666666657</v>
      </c>
      <c r="AZ211" s="36"/>
      <c r="BA211" s="86">
        <v>6800</v>
      </c>
    </row>
    <row r="212" spans="1:53" ht="15.75" customHeight="1" x14ac:dyDescent="0.2">
      <c r="A212" s="7" t="s">
        <v>565</v>
      </c>
      <c r="B212" s="7" t="s">
        <v>566</v>
      </c>
      <c r="D212" s="81">
        <v>10.4122</v>
      </c>
      <c r="E212" s="34" t="s">
        <v>28</v>
      </c>
      <c r="F212" s="81" t="s">
        <v>29</v>
      </c>
      <c r="G212" s="68" t="s">
        <v>1016</v>
      </c>
      <c r="I212" s="85">
        <v>0.35158</v>
      </c>
      <c r="J212" s="34" t="s">
        <v>30</v>
      </c>
      <c r="K212" s="84" t="s">
        <v>31</v>
      </c>
      <c r="L212" s="35"/>
      <c r="M212" s="81">
        <v>8.2215000000000007</v>
      </c>
      <c r="N212" s="34" t="s">
        <v>28</v>
      </c>
      <c r="O212" s="84" t="s">
        <v>31</v>
      </c>
      <c r="P212" s="10" t="s">
        <v>1040</v>
      </c>
      <c r="R212" s="81">
        <v>27.91</v>
      </c>
      <c r="S212" s="34" t="s">
        <v>27</v>
      </c>
      <c r="T212" s="81" t="s">
        <v>29</v>
      </c>
      <c r="U212" s="10" t="s">
        <v>977</v>
      </c>
      <c r="W212" s="71">
        <v>159</v>
      </c>
      <c r="X212" s="36"/>
      <c r="Y212" s="10" t="s">
        <v>1021</v>
      </c>
      <c r="AA212" s="81">
        <v>9.5470000000000006</v>
      </c>
      <c r="AB212" s="34" t="s">
        <v>30</v>
      </c>
      <c r="AC212" s="10" t="s">
        <v>1137</v>
      </c>
      <c r="AE212" s="34" t="s">
        <v>32</v>
      </c>
      <c r="AF212" s="36"/>
      <c r="AG212" s="34" t="s">
        <v>32</v>
      </c>
      <c r="AH212" s="36"/>
      <c r="AI212" s="34" t="s">
        <v>32</v>
      </c>
      <c r="AJ212" s="36"/>
      <c r="AK212" s="10" t="s">
        <v>33</v>
      </c>
      <c r="AL212" s="38"/>
      <c r="AM212" s="34">
        <v>1.3512978834066001</v>
      </c>
      <c r="AO212" s="87">
        <v>2.7833333333333332</v>
      </c>
      <c r="AP212" s="36"/>
      <c r="AQ212" s="81">
        <v>13.2</v>
      </c>
      <c r="AR212" s="36"/>
      <c r="AS212" s="81">
        <v>4.2166666666666668</v>
      </c>
      <c r="AT212" s="36"/>
      <c r="AU212" s="84">
        <v>13.716666666666667</v>
      </c>
      <c r="AW212" s="84">
        <v>10.714285714285714</v>
      </c>
      <c r="AX212" s="46"/>
      <c r="AY212" s="84">
        <v>89.285714285714292</v>
      </c>
      <c r="AZ212" s="36"/>
      <c r="BA212" s="83">
        <v>8700</v>
      </c>
    </row>
    <row r="213" spans="1:53" ht="15.75" customHeight="1" x14ac:dyDescent="0.2">
      <c r="A213" s="7" t="s">
        <v>589</v>
      </c>
      <c r="B213" s="7" t="s">
        <v>590</v>
      </c>
      <c r="D213" s="84">
        <v>8.6446000000000005</v>
      </c>
      <c r="E213" s="34" t="s">
        <v>30</v>
      </c>
      <c r="F213" s="81" t="s">
        <v>29</v>
      </c>
      <c r="G213" s="68" t="s">
        <v>992</v>
      </c>
      <c r="I213" s="85">
        <v>0.33646999999999999</v>
      </c>
      <c r="J213" s="34" t="s">
        <v>30</v>
      </c>
      <c r="K213" s="81" t="s">
        <v>29</v>
      </c>
      <c r="L213" s="35"/>
      <c r="M213" s="84">
        <v>5.4352</v>
      </c>
      <c r="N213" s="34" t="s">
        <v>30</v>
      </c>
      <c r="O213" s="81" t="s">
        <v>29</v>
      </c>
      <c r="P213" s="10" t="s">
        <v>1173</v>
      </c>
      <c r="R213" s="84">
        <v>14.468</v>
      </c>
      <c r="S213" s="34" t="s">
        <v>28</v>
      </c>
      <c r="T213" s="81" t="s">
        <v>29</v>
      </c>
      <c r="U213" s="10" t="s">
        <v>1012</v>
      </c>
      <c r="W213" s="39">
        <v>25</v>
      </c>
      <c r="X213" s="36"/>
      <c r="Y213" s="10" t="s">
        <v>999</v>
      </c>
      <c r="AA213" s="84">
        <v>6.7294999999999998</v>
      </c>
      <c r="AB213" s="34" t="s">
        <v>30</v>
      </c>
      <c r="AC213" s="10" t="s">
        <v>991</v>
      </c>
      <c r="AE213" s="84">
        <v>96.9</v>
      </c>
      <c r="AF213" s="36"/>
      <c r="AG213" s="84">
        <v>94.2</v>
      </c>
      <c r="AH213" s="36"/>
      <c r="AI213" s="84">
        <v>92.8</v>
      </c>
      <c r="AJ213" s="36"/>
      <c r="AK213" s="10" t="s">
        <v>33</v>
      </c>
      <c r="AL213" s="38"/>
      <c r="AM213" s="34">
        <v>1.3739605968064399</v>
      </c>
      <c r="AO213" s="87">
        <v>2.7333333333333334</v>
      </c>
      <c r="AP213" s="36"/>
      <c r="AQ213" s="81">
        <v>13.716666666666667</v>
      </c>
      <c r="AR213" s="36"/>
      <c r="AS213" s="81">
        <v>4.2833333333333332</v>
      </c>
      <c r="AT213" s="36"/>
      <c r="AU213" s="81">
        <v>16.399999999999999</v>
      </c>
      <c r="AW213" s="87">
        <v>2.2222222222222223</v>
      </c>
      <c r="AX213" s="46"/>
      <c r="AY213" s="87">
        <v>97.777777777777771</v>
      </c>
      <c r="AZ213" s="36"/>
      <c r="BA213" s="86">
        <v>5500</v>
      </c>
    </row>
    <row r="214" spans="1:53" x14ac:dyDescent="0.2">
      <c r="A214" s="7"/>
      <c r="B214" s="7"/>
      <c r="D214" s="64"/>
      <c r="E214" s="34"/>
      <c r="F214" s="65"/>
      <c r="G214" s="55"/>
      <c r="I214" s="51"/>
      <c r="J214" s="34"/>
      <c r="K214" s="56"/>
      <c r="L214" s="35"/>
      <c r="M214" s="64"/>
      <c r="N214" s="34"/>
      <c r="O214" s="34"/>
      <c r="P214" s="55"/>
      <c r="Q214" s="36"/>
      <c r="R214" s="64"/>
      <c r="S214" s="34"/>
      <c r="T214" s="34"/>
      <c r="U214" s="55"/>
      <c r="V214" s="36"/>
      <c r="W214" s="39"/>
      <c r="X214" s="36"/>
      <c r="Y214" s="10"/>
      <c r="Z214" s="36"/>
      <c r="AA214" s="34"/>
      <c r="AB214" s="34"/>
      <c r="AC214" s="55"/>
      <c r="AD214" s="36"/>
      <c r="AE214" s="34"/>
      <c r="AF214" s="36"/>
      <c r="AG214" s="34"/>
      <c r="AH214" s="36"/>
      <c r="AI214" s="34"/>
      <c r="AJ214" s="36"/>
      <c r="AK214" s="37"/>
      <c r="AL214" s="38"/>
      <c r="AM214" s="37"/>
      <c r="AO214" s="34"/>
      <c r="AP214" s="36"/>
      <c r="AQ214" s="34"/>
      <c r="AR214" s="36"/>
      <c r="AS214" s="34"/>
      <c r="AT214" s="36"/>
      <c r="AU214" s="34"/>
      <c r="AW214" s="37"/>
      <c r="AX214" s="46"/>
      <c r="AY214" s="37"/>
      <c r="AZ214" s="36"/>
      <c r="BA214" s="40"/>
    </row>
    <row r="215" spans="1:53" s="20" customFormat="1" ht="15.75" customHeight="1" x14ac:dyDescent="0.2">
      <c r="A215" s="57"/>
      <c r="B215" s="58" t="s">
        <v>950</v>
      </c>
      <c r="C215" s="15"/>
      <c r="D215" s="59"/>
      <c r="E215" s="59"/>
      <c r="F215" s="59"/>
      <c r="G215" s="59"/>
      <c r="H215" s="60"/>
      <c r="I215" s="59"/>
      <c r="J215" s="59"/>
      <c r="K215" s="59"/>
      <c r="L215" s="24"/>
      <c r="M215" s="59"/>
      <c r="N215" s="59"/>
      <c r="O215" s="59"/>
      <c r="P215" s="59"/>
      <c r="Q215" s="60"/>
      <c r="R215" s="59"/>
      <c r="S215" s="59"/>
      <c r="T215" s="61"/>
      <c r="U215" s="61"/>
      <c r="V215" s="62"/>
      <c r="W215" s="61"/>
      <c r="X215" s="15"/>
      <c r="Y215" s="61"/>
      <c r="Z215" s="15"/>
      <c r="AA215" s="61"/>
      <c r="AB215" s="59"/>
      <c r="AC215" s="61"/>
      <c r="AD215" s="15"/>
      <c r="AE215" s="61"/>
      <c r="AF215" s="15"/>
      <c r="AG215" s="63"/>
      <c r="AH215" s="15"/>
      <c r="AI215" s="63"/>
      <c r="AJ215" s="15"/>
      <c r="AK215" s="63"/>
      <c r="AM215" s="63"/>
      <c r="AO215" s="63"/>
      <c r="AQ215" s="63"/>
      <c r="AS215" s="63"/>
      <c r="AU215" s="63"/>
      <c r="AW215" s="63"/>
      <c r="AY215" s="63"/>
      <c r="BA215" s="63"/>
    </row>
    <row r="216" spans="1:53" ht="15.75" customHeight="1" x14ac:dyDescent="0.2">
      <c r="A216" s="7" t="s">
        <v>47</v>
      </c>
      <c r="B216" s="7" t="s">
        <v>48</v>
      </c>
      <c r="D216" s="81">
        <v>10.6288</v>
      </c>
      <c r="E216" s="34" t="s">
        <v>28</v>
      </c>
      <c r="F216" s="81" t="s">
        <v>29</v>
      </c>
      <c r="G216" s="68" t="s">
        <v>996</v>
      </c>
      <c r="I216" s="82">
        <v>0.48957000000000001</v>
      </c>
      <c r="J216" s="34" t="s">
        <v>27</v>
      </c>
      <c r="K216" s="81" t="s">
        <v>29</v>
      </c>
      <c r="L216" s="35"/>
      <c r="M216" s="81">
        <v>8.1681000000000008</v>
      </c>
      <c r="N216" s="34" t="s">
        <v>28</v>
      </c>
      <c r="O216" s="81" t="s">
        <v>29</v>
      </c>
      <c r="P216" s="10" t="s">
        <v>988</v>
      </c>
      <c r="R216" s="81">
        <v>30.778500000000001</v>
      </c>
      <c r="S216" s="34" t="s">
        <v>28</v>
      </c>
      <c r="T216" s="81" t="s">
        <v>29</v>
      </c>
      <c r="U216" s="10" t="s">
        <v>148</v>
      </c>
      <c r="W216" s="71">
        <v>192</v>
      </c>
      <c r="X216" s="36"/>
      <c r="Y216" s="10" t="s">
        <v>999</v>
      </c>
      <c r="AA216" s="84">
        <v>6.3387000000000002</v>
      </c>
      <c r="AB216" s="34" t="s">
        <v>30</v>
      </c>
      <c r="AC216" s="10" t="s">
        <v>1083</v>
      </c>
      <c r="AE216" s="81">
        <v>85.5</v>
      </c>
      <c r="AF216" s="36"/>
      <c r="AG216" s="81">
        <v>84.4</v>
      </c>
      <c r="AH216" s="36"/>
      <c r="AI216" s="81">
        <v>80.3</v>
      </c>
      <c r="AJ216" s="36"/>
      <c r="AK216" s="10" t="s">
        <v>33</v>
      </c>
      <c r="AL216" s="38"/>
      <c r="AM216" s="34">
        <v>4.1640885558941401</v>
      </c>
      <c r="AO216" s="87">
        <v>2.6166666666666667</v>
      </c>
      <c r="AP216" s="36"/>
      <c r="AQ216" s="81">
        <v>13.733333333333333</v>
      </c>
      <c r="AR216" s="36"/>
      <c r="AS216" s="81">
        <v>4.2666666666666666</v>
      </c>
      <c r="AT216" s="36"/>
      <c r="AU216" s="84">
        <v>13.416666666666666</v>
      </c>
      <c r="AW216" s="84">
        <v>11.627906976744185</v>
      </c>
      <c r="AX216" s="46"/>
      <c r="AY216" s="84">
        <v>88.372093023255815</v>
      </c>
      <c r="AZ216" s="36"/>
      <c r="BA216" s="83">
        <v>8300</v>
      </c>
    </row>
    <row r="217" spans="1:53" ht="15.75" customHeight="1" x14ac:dyDescent="0.2">
      <c r="A217" s="7" t="s">
        <v>92</v>
      </c>
      <c r="B217" s="7" t="s">
        <v>93</v>
      </c>
      <c r="D217" s="81">
        <v>10.244</v>
      </c>
      <c r="E217" s="34" t="s">
        <v>30</v>
      </c>
      <c r="F217" s="81" t="s">
        <v>29</v>
      </c>
      <c r="G217" s="68" t="s">
        <v>996</v>
      </c>
      <c r="I217" s="82">
        <v>0.58648999999999996</v>
      </c>
      <c r="J217" s="34" t="s">
        <v>27</v>
      </c>
      <c r="K217" s="81" t="s">
        <v>29</v>
      </c>
      <c r="L217" s="35"/>
      <c r="M217" s="81">
        <v>8.5626999999999995</v>
      </c>
      <c r="N217" s="34" t="s">
        <v>28</v>
      </c>
      <c r="O217" s="81" t="s">
        <v>29</v>
      </c>
      <c r="P217" s="10" t="s">
        <v>997</v>
      </c>
      <c r="R217" s="81">
        <v>30.340900000000001</v>
      </c>
      <c r="S217" s="34" t="s">
        <v>27</v>
      </c>
      <c r="T217" s="81" t="s">
        <v>29</v>
      </c>
      <c r="U217" s="10" t="s">
        <v>1089</v>
      </c>
      <c r="W217" s="71">
        <v>198</v>
      </c>
      <c r="X217" s="36"/>
      <c r="Y217" s="10" t="s">
        <v>1082</v>
      </c>
      <c r="AA217" s="81">
        <v>9.0714000000000006</v>
      </c>
      <c r="AB217" s="34" t="s">
        <v>30</v>
      </c>
      <c r="AC217" s="10" t="s">
        <v>1015</v>
      </c>
      <c r="AE217" s="34" t="s">
        <v>32</v>
      </c>
      <c r="AF217" s="36"/>
      <c r="AG217" s="34" t="s">
        <v>32</v>
      </c>
      <c r="AH217" s="36"/>
      <c r="AI217" s="34" t="s">
        <v>32</v>
      </c>
      <c r="AJ217" s="36"/>
      <c r="AK217" s="10" t="s">
        <v>33</v>
      </c>
      <c r="AL217" s="38"/>
      <c r="AM217" s="34">
        <v>21.426400093505102</v>
      </c>
      <c r="AO217" s="87">
        <v>3.0833333333333335</v>
      </c>
      <c r="AP217" s="36"/>
      <c r="AQ217" s="87">
        <v>17.983333333333334</v>
      </c>
      <c r="AR217" s="36"/>
      <c r="AS217" s="87">
        <v>4.8833333333333337</v>
      </c>
      <c r="AT217" s="36"/>
      <c r="AU217" s="87">
        <v>28.65</v>
      </c>
      <c r="AW217" s="84">
        <v>20.408163265306122</v>
      </c>
      <c r="AX217" s="46"/>
      <c r="AY217" s="84">
        <v>79.591836734693871</v>
      </c>
      <c r="AZ217" s="36"/>
      <c r="BA217" s="83">
        <v>9200</v>
      </c>
    </row>
    <row r="218" spans="1:53" ht="15.75" customHeight="1" x14ac:dyDescent="0.2">
      <c r="A218" s="7" t="s">
        <v>116</v>
      </c>
      <c r="B218" s="7" t="s">
        <v>117</v>
      </c>
      <c r="D218" s="87">
        <v>14.092599999999999</v>
      </c>
      <c r="E218" s="34" t="s">
        <v>28</v>
      </c>
      <c r="F218" s="87" t="s">
        <v>976</v>
      </c>
      <c r="G218" s="68" t="s">
        <v>1137</v>
      </c>
      <c r="I218" s="88">
        <v>0.67259999999999998</v>
      </c>
      <c r="J218" s="34" t="s">
        <v>27</v>
      </c>
      <c r="K218" s="81" t="s">
        <v>29</v>
      </c>
      <c r="L218" s="35"/>
      <c r="M218" s="87">
        <v>13.2599</v>
      </c>
      <c r="N218" s="34" t="s">
        <v>28</v>
      </c>
      <c r="O218" s="81" t="s">
        <v>29</v>
      </c>
      <c r="P218" s="10" t="s">
        <v>1046</v>
      </c>
      <c r="R218" s="87">
        <v>33.149700000000003</v>
      </c>
      <c r="S218" s="34" t="s">
        <v>28</v>
      </c>
      <c r="T218" s="87" t="s">
        <v>976</v>
      </c>
      <c r="U218" s="10" t="s">
        <v>148</v>
      </c>
      <c r="W218" s="39">
        <v>289</v>
      </c>
      <c r="X218" s="36"/>
      <c r="Y218" s="10" t="s">
        <v>1128</v>
      </c>
      <c r="AA218" s="81">
        <v>11.1143</v>
      </c>
      <c r="AB218" s="34" t="s">
        <v>28</v>
      </c>
      <c r="AC218" s="10" t="s">
        <v>1062</v>
      </c>
      <c r="AE218" s="34" t="s">
        <v>32</v>
      </c>
      <c r="AF218" s="36"/>
      <c r="AG218" s="34" t="s">
        <v>32</v>
      </c>
      <c r="AH218" s="36"/>
      <c r="AI218" s="34" t="s">
        <v>32</v>
      </c>
      <c r="AJ218" s="36"/>
      <c r="AK218" s="10" t="s">
        <v>33</v>
      </c>
      <c r="AL218" s="38"/>
      <c r="AM218" s="34">
        <v>5.2027384588838101</v>
      </c>
      <c r="AO218" s="81">
        <v>2.3833333333333333</v>
      </c>
      <c r="AP218" s="36"/>
      <c r="AQ218" s="87">
        <v>19.100000000000001</v>
      </c>
      <c r="AR218" s="36"/>
      <c r="AS218" s="81">
        <v>4.333333333333333</v>
      </c>
      <c r="AT218" s="36"/>
      <c r="AU218" s="84">
        <v>13.75</v>
      </c>
      <c r="AW218" s="81">
        <v>5.6962025316455698</v>
      </c>
      <c r="AX218" s="46"/>
      <c r="AY218" s="81">
        <v>94.303797468354432</v>
      </c>
      <c r="AZ218" s="36"/>
      <c r="BA218" s="89">
        <v>10600</v>
      </c>
    </row>
    <row r="219" spans="1:53" ht="15.75" customHeight="1" x14ac:dyDescent="0.2">
      <c r="A219" s="7" t="s">
        <v>122</v>
      </c>
      <c r="B219" s="7" t="s">
        <v>123</v>
      </c>
      <c r="D219" s="87">
        <v>11.6396</v>
      </c>
      <c r="E219" s="34" t="s">
        <v>28</v>
      </c>
      <c r="F219" s="87" t="s">
        <v>976</v>
      </c>
      <c r="G219" s="68" t="s">
        <v>1046</v>
      </c>
      <c r="I219" s="82">
        <v>0.48979</v>
      </c>
      <c r="J219" s="34" t="s">
        <v>27</v>
      </c>
      <c r="K219" s="81" t="s">
        <v>29</v>
      </c>
      <c r="L219" s="35"/>
      <c r="M219" s="81">
        <v>8.2975999999999992</v>
      </c>
      <c r="N219" s="34" t="s">
        <v>30</v>
      </c>
      <c r="O219" s="87" t="s">
        <v>976</v>
      </c>
      <c r="P219" s="10" t="s">
        <v>999</v>
      </c>
      <c r="R219" s="84">
        <v>15.0969</v>
      </c>
      <c r="S219" s="34" t="s">
        <v>27</v>
      </c>
      <c r="T219" s="84" t="s">
        <v>31</v>
      </c>
      <c r="U219" s="10" t="s">
        <v>1027</v>
      </c>
      <c r="W219" s="71">
        <v>170</v>
      </c>
      <c r="X219" s="36"/>
      <c r="Y219" s="10" t="s">
        <v>977</v>
      </c>
      <c r="AA219" s="84">
        <v>6.0505000000000004</v>
      </c>
      <c r="AB219" s="34" t="s">
        <v>28</v>
      </c>
      <c r="AC219" s="10" t="s">
        <v>1014</v>
      </c>
      <c r="AE219" s="81">
        <v>84.6</v>
      </c>
      <c r="AF219" s="36"/>
      <c r="AG219" s="84">
        <v>85.8</v>
      </c>
      <c r="AH219" s="36"/>
      <c r="AI219" s="84">
        <v>85</v>
      </c>
      <c r="AJ219" s="36"/>
      <c r="AK219" s="10" t="s">
        <v>33</v>
      </c>
      <c r="AL219" s="38"/>
      <c r="AM219" s="34">
        <v>2.99529300838365</v>
      </c>
      <c r="AO219" s="87">
        <v>2.8333333333333335</v>
      </c>
      <c r="AP219" s="36"/>
      <c r="AQ219" s="87">
        <v>15.45</v>
      </c>
      <c r="AR219" s="36"/>
      <c r="AS219" s="81">
        <v>4.4333333333333336</v>
      </c>
      <c r="AT219" s="36"/>
      <c r="AU219" s="87">
        <v>25.2</v>
      </c>
      <c r="AW219" s="84">
        <v>10.954063604240282</v>
      </c>
      <c r="AX219" s="46"/>
      <c r="AY219" s="84">
        <v>89.045936395759711</v>
      </c>
      <c r="AZ219" s="36"/>
      <c r="BA219" s="83">
        <v>8700</v>
      </c>
    </row>
    <row r="220" spans="1:53" ht="15.75" customHeight="1" x14ac:dyDescent="0.2">
      <c r="A220" s="7" t="s">
        <v>136</v>
      </c>
      <c r="B220" s="7" t="s">
        <v>137</v>
      </c>
      <c r="D220" s="87">
        <v>13.1424</v>
      </c>
      <c r="E220" s="34" t="s">
        <v>28</v>
      </c>
      <c r="F220" s="87" t="s">
        <v>976</v>
      </c>
      <c r="G220" s="68" t="s">
        <v>1103</v>
      </c>
      <c r="I220" s="88">
        <v>0.66078999999999999</v>
      </c>
      <c r="J220" s="34" t="s">
        <v>27</v>
      </c>
      <c r="K220" s="81" t="s">
        <v>29</v>
      </c>
      <c r="L220" s="35"/>
      <c r="M220" s="81">
        <v>9.2878000000000007</v>
      </c>
      <c r="N220" s="34" t="s">
        <v>30</v>
      </c>
      <c r="O220" s="81" t="s">
        <v>29</v>
      </c>
      <c r="P220" s="10" t="s">
        <v>1059</v>
      </c>
      <c r="R220" s="81">
        <v>30.726900000000001</v>
      </c>
      <c r="S220" s="34" t="s">
        <v>27</v>
      </c>
      <c r="T220" s="87" t="s">
        <v>976</v>
      </c>
      <c r="U220" s="10" t="s">
        <v>1026</v>
      </c>
      <c r="W220" s="39">
        <v>271</v>
      </c>
      <c r="X220" s="36"/>
      <c r="Y220" s="10" t="s">
        <v>1082</v>
      </c>
      <c r="AA220" s="81">
        <v>9.9123000000000001</v>
      </c>
      <c r="AB220" s="34" t="s">
        <v>30</v>
      </c>
      <c r="AC220" s="10" t="s">
        <v>1141</v>
      </c>
      <c r="AE220" s="81">
        <v>83.8</v>
      </c>
      <c r="AF220" s="36"/>
      <c r="AG220" s="84">
        <v>85.2</v>
      </c>
      <c r="AH220" s="36"/>
      <c r="AI220" s="81">
        <v>74.400000000000006</v>
      </c>
      <c r="AJ220" s="36"/>
      <c r="AK220" s="10" t="s">
        <v>33</v>
      </c>
      <c r="AL220" s="38"/>
      <c r="AM220" s="34">
        <v>2.6774222685956102</v>
      </c>
      <c r="AO220" s="81">
        <v>2.5166666666666666</v>
      </c>
      <c r="AP220" s="36"/>
      <c r="AQ220" s="81">
        <v>13.2</v>
      </c>
      <c r="AR220" s="36"/>
      <c r="AS220" s="81">
        <v>4.4333333333333336</v>
      </c>
      <c r="AT220" s="36"/>
      <c r="AU220" s="87">
        <v>22.65</v>
      </c>
      <c r="AW220" s="84">
        <v>10.954063604240282</v>
      </c>
      <c r="AX220" s="46"/>
      <c r="AY220" s="84">
        <v>89.045936395759711</v>
      </c>
      <c r="AZ220" s="36"/>
      <c r="BA220" s="89">
        <v>11000</v>
      </c>
    </row>
    <row r="221" spans="1:53" ht="15.75" customHeight="1" x14ac:dyDescent="0.2">
      <c r="A221" s="7" t="s">
        <v>153</v>
      </c>
      <c r="B221" s="7" t="s">
        <v>154</v>
      </c>
      <c r="D221" s="87">
        <v>17.570699999999999</v>
      </c>
      <c r="E221" s="34" t="s">
        <v>28</v>
      </c>
      <c r="F221" s="87" t="s">
        <v>976</v>
      </c>
      <c r="G221" s="68" t="s">
        <v>1111</v>
      </c>
      <c r="I221" s="88">
        <v>0.89439999999999997</v>
      </c>
      <c r="J221" s="34" t="s">
        <v>28</v>
      </c>
      <c r="K221" s="87" t="s">
        <v>976</v>
      </c>
      <c r="L221" s="35"/>
      <c r="M221" s="81">
        <v>8.6844000000000001</v>
      </c>
      <c r="N221" s="34" t="s">
        <v>30</v>
      </c>
      <c r="O221" s="87" t="s">
        <v>976</v>
      </c>
      <c r="P221" s="10" t="s">
        <v>1039</v>
      </c>
      <c r="R221" s="81">
        <v>20.5136</v>
      </c>
      <c r="S221" s="34" t="s">
        <v>28</v>
      </c>
      <c r="T221" s="81" t="s">
        <v>29</v>
      </c>
      <c r="U221" s="10" t="s">
        <v>1076</v>
      </c>
      <c r="W221" s="39">
        <v>285</v>
      </c>
      <c r="X221" s="36"/>
      <c r="Y221" s="10" t="s">
        <v>1005</v>
      </c>
      <c r="AA221" s="81">
        <v>9.2904999999999998</v>
      </c>
      <c r="AB221" s="34" t="s">
        <v>28</v>
      </c>
      <c r="AC221" s="10" t="s">
        <v>1114</v>
      </c>
      <c r="AE221" s="34" t="s">
        <v>32</v>
      </c>
      <c r="AF221" s="36"/>
      <c r="AG221" s="34" t="s">
        <v>32</v>
      </c>
      <c r="AH221" s="36"/>
      <c r="AI221" s="34" t="s">
        <v>32</v>
      </c>
      <c r="AJ221" s="36"/>
      <c r="AK221" s="10" t="s">
        <v>33</v>
      </c>
      <c r="AL221" s="38"/>
      <c r="AM221" s="34">
        <v>4.8735032642157101</v>
      </c>
      <c r="AO221" s="87">
        <v>2.6666666666666665</v>
      </c>
      <c r="AP221" s="36"/>
      <c r="AQ221" s="87">
        <v>14.583333333333334</v>
      </c>
      <c r="AR221" s="36"/>
      <c r="AS221" s="87">
        <v>4.55</v>
      </c>
      <c r="AT221" s="36"/>
      <c r="AU221" s="81">
        <v>17.75</v>
      </c>
      <c r="AW221" s="87">
        <v>2.3809523809523809</v>
      </c>
      <c r="AX221" s="46"/>
      <c r="AY221" s="87">
        <v>97.61904761904762</v>
      </c>
      <c r="AZ221" s="36"/>
      <c r="BA221" s="89">
        <v>13600</v>
      </c>
    </row>
    <row r="222" spans="1:53" ht="15.75" customHeight="1" x14ac:dyDescent="0.2">
      <c r="A222" s="7" t="s">
        <v>161</v>
      </c>
      <c r="B222" s="7" t="s">
        <v>162</v>
      </c>
      <c r="D222" s="81">
        <v>10.3872</v>
      </c>
      <c r="E222" s="34" t="s">
        <v>28</v>
      </c>
      <c r="F222" s="81" t="s">
        <v>29</v>
      </c>
      <c r="G222" s="68" t="s">
        <v>1103</v>
      </c>
      <c r="I222" s="85">
        <v>0.23879</v>
      </c>
      <c r="J222" s="34" t="s">
        <v>27</v>
      </c>
      <c r="K222" s="84" t="s">
        <v>31</v>
      </c>
      <c r="L222" s="35"/>
      <c r="M222" s="84">
        <v>2.5470999999999999</v>
      </c>
      <c r="N222" s="34" t="s">
        <v>28</v>
      </c>
      <c r="O222" s="84" t="s">
        <v>31</v>
      </c>
      <c r="P222" s="10" t="s">
        <v>1027</v>
      </c>
      <c r="R222" s="84">
        <v>15.9191</v>
      </c>
      <c r="S222" s="34" t="s">
        <v>27</v>
      </c>
      <c r="T222" s="81" t="s">
        <v>29</v>
      </c>
      <c r="U222" s="10" t="s">
        <v>1040</v>
      </c>
      <c r="W222" s="39">
        <v>1</v>
      </c>
      <c r="X222" s="36"/>
      <c r="Y222" s="10" t="s">
        <v>1167</v>
      </c>
      <c r="AA222" s="84">
        <v>7.2831000000000001</v>
      </c>
      <c r="AB222" s="34" t="s">
        <v>30</v>
      </c>
      <c r="AC222" s="10" t="s">
        <v>1052</v>
      </c>
      <c r="AE222" s="34" t="s">
        <v>32</v>
      </c>
      <c r="AF222" s="36"/>
      <c r="AG222" s="34" t="s">
        <v>32</v>
      </c>
      <c r="AH222" s="36"/>
      <c r="AI222" s="34" t="s">
        <v>32</v>
      </c>
      <c r="AJ222" s="36"/>
      <c r="AK222" s="10" t="s">
        <v>33</v>
      </c>
      <c r="AL222" s="38"/>
      <c r="AM222" s="34">
        <v>0.67698129663053996</v>
      </c>
      <c r="AO222" s="81">
        <v>2.4500000000000002</v>
      </c>
      <c r="AP222" s="36"/>
      <c r="AQ222" s="84">
        <v>10.116666666666667</v>
      </c>
      <c r="AR222" s="36"/>
      <c r="AS222" s="87">
        <v>4.5666666666666664</v>
      </c>
      <c r="AT222" s="36"/>
      <c r="AU222" s="81">
        <v>17.966666666666665</v>
      </c>
      <c r="AW222" s="84">
        <v>10.954063604240282</v>
      </c>
      <c r="AX222" s="46"/>
      <c r="AY222" s="84">
        <v>89.045936395759711</v>
      </c>
      <c r="AZ222" s="36"/>
      <c r="BA222" s="86">
        <v>6000</v>
      </c>
    </row>
    <row r="223" spans="1:53" ht="15.75" customHeight="1" x14ac:dyDescent="0.2">
      <c r="A223" s="7" t="s">
        <v>225</v>
      </c>
      <c r="B223" s="7" t="s">
        <v>226</v>
      </c>
      <c r="D223" s="81">
        <v>10.589399999999999</v>
      </c>
      <c r="E223" s="34" t="s">
        <v>28</v>
      </c>
      <c r="F223" s="81" t="s">
        <v>29</v>
      </c>
      <c r="G223" s="68" t="s">
        <v>1104</v>
      </c>
      <c r="I223" s="85">
        <v>0.25811000000000001</v>
      </c>
      <c r="J223" s="34" t="s">
        <v>27</v>
      </c>
      <c r="K223" s="84" t="s">
        <v>31</v>
      </c>
      <c r="L223" s="35"/>
      <c r="M223" s="81">
        <v>8.7721</v>
      </c>
      <c r="N223" s="34" t="s">
        <v>30</v>
      </c>
      <c r="O223" s="81" t="s">
        <v>29</v>
      </c>
      <c r="P223" s="10" t="s">
        <v>981</v>
      </c>
      <c r="R223" s="87">
        <v>34.917700000000004</v>
      </c>
      <c r="S223" s="34" t="s">
        <v>28</v>
      </c>
      <c r="T223" s="81" t="s">
        <v>29</v>
      </c>
      <c r="U223" s="10" t="s">
        <v>980</v>
      </c>
      <c r="W223" s="71">
        <v>166</v>
      </c>
      <c r="X223" s="36"/>
      <c r="Y223" s="10" t="s">
        <v>1123</v>
      </c>
      <c r="AA223" s="87">
        <v>14.2727</v>
      </c>
      <c r="AB223" s="34" t="s">
        <v>30</v>
      </c>
      <c r="AC223" s="10" t="s">
        <v>1140</v>
      </c>
      <c r="AE223" s="81">
        <v>78.7</v>
      </c>
      <c r="AF223" s="36"/>
      <c r="AG223" s="81">
        <v>76.5</v>
      </c>
      <c r="AH223" s="36"/>
      <c r="AI223" s="81">
        <v>80.099999999999994</v>
      </c>
      <c r="AJ223" s="36"/>
      <c r="AK223" s="10" t="s">
        <v>33</v>
      </c>
      <c r="AL223" s="38"/>
      <c r="AM223" s="34">
        <v>0.36516984635165001</v>
      </c>
      <c r="AO223" s="81">
        <v>2.5666666666666669</v>
      </c>
      <c r="AP223" s="36"/>
      <c r="AQ223" s="81">
        <v>11.916666666666666</v>
      </c>
      <c r="AR223" s="36"/>
      <c r="AS223" s="81">
        <v>4.45</v>
      </c>
      <c r="AT223" s="36"/>
      <c r="AU223" s="84">
        <v>13.866666666666667</v>
      </c>
      <c r="AW223" s="84">
        <v>10.954063604240282</v>
      </c>
      <c r="AX223" s="46"/>
      <c r="AY223" s="84">
        <v>89.045936395759711</v>
      </c>
      <c r="AZ223" s="36"/>
      <c r="BA223" s="86">
        <v>7600</v>
      </c>
    </row>
    <row r="224" spans="1:53" ht="15.75" customHeight="1" x14ac:dyDescent="0.2">
      <c r="A224" s="7" t="s">
        <v>229</v>
      </c>
      <c r="B224" s="7" t="s">
        <v>230</v>
      </c>
      <c r="D224" s="87">
        <v>12.154500000000001</v>
      </c>
      <c r="E224" s="34" t="s">
        <v>28</v>
      </c>
      <c r="F224" s="87" t="s">
        <v>976</v>
      </c>
      <c r="G224" s="68" t="s">
        <v>1110</v>
      </c>
      <c r="I224" s="82">
        <v>0.46748000000000001</v>
      </c>
      <c r="J224" s="34" t="s">
        <v>27</v>
      </c>
      <c r="K224" s="81" t="s">
        <v>29</v>
      </c>
      <c r="L224" s="35"/>
      <c r="M224" s="84">
        <v>5.6372999999999998</v>
      </c>
      <c r="N224" s="34" t="s">
        <v>30</v>
      </c>
      <c r="O224" s="84" t="s">
        <v>31</v>
      </c>
      <c r="P224" s="10" t="s">
        <v>1058</v>
      </c>
      <c r="R224" s="81">
        <v>20.9542</v>
      </c>
      <c r="S224" s="34" t="s">
        <v>28</v>
      </c>
      <c r="T224" s="81" t="s">
        <v>29</v>
      </c>
      <c r="U224" s="10" t="s">
        <v>986</v>
      </c>
      <c r="W224" s="39">
        <v>113</v>
      </c>
      <c r="X224" s="36"/>
      <c r="Y224" s="10" t="s">
        <v>1177</v>
      </c>
      <c r="AA224" s="84">
        <v>6.7374000000000001</v>
      </c>
      <c r="AB224" s="34" t="s">
        <v>30</v>
      </c>
      <c r="AC224" s="10" t="s">
        <v>992</v>
      </c>
      <c r="AE224" s="34" t="s">
        <v>32</v>
      </c>
      <c r="AF224" s="36"/>
      <c r="AG224" s="34" t="s">
        <v>32</v>
      </c>
      <c r="AH224" s="36"/>
      <c r="AI224" s="34" t="s">
        <v>32</v>
      </c>
      <c r="AJ224" s="36"/>
      <c r="AK224" s="10" t="s">
        <v>33</v>
      </c>
      <c r="AL224" s="38"/>
      <c r="AM224" s="34">
        <v>1.5950423644282801</v>
      </c>
      <c r="AO224" s="81">
        <v>2.4166666666666665</v>
      </c>
      <c r="AP224" s="36"/>
      <c r="AQ224" s="81">
        <v>11.516666666666667</v>
      </c>
      <c r="AR224" s="36"/>
      <c r="AS224" s="81">
        <v>4.333333333333333</v>
      </c>
      <c r="AT224" s="36"/>
      <c r="AU224" s="87">
        <v>21.366666666666667</v>
      </c>
      <c r="AW224" s="84">
        <v>10.954063604240282</v>
      </c>
      <c r="AX224" s="46"/>
      <c r="AY224" s="84">
        <v>89.045936395759711</v>
      </c>
      <c r="AZ224" s="36"/>
      <c r="BA224" s="83">
        <v>9900</v>
      </c>
    </row>
    <row r="225" spans="1:53" ht="15.75" customHeight="1" x14ac:dyDescent="0.2">
      <c r="A225" s="7" t="s">
        <v>243</v>
      </c>
      <c r="B225" s="7" t="s">
        <v>244</v>
      </c>
      <c r="D225" s="87">
        <v>13.809200000000001</v>
      </c>
      <c r="E225" s="34" t="s">
        <v>28</v>
      </c>
      <c r="F225" s="87" t="s">
        <v>976</v>
      </c>
      <c r="G225" s="68" t="s">
        <v>1110</v>
      </c>
      <c r="I225" s="82">
        <v>0.55291999999999997</v>
      </c>
      <c r="J225" s="34" t="s">
        <v>27</v>
      </c>
      <c r="K225" s="81" t="s">
        <v>29</v>
      </c>
      <c r="L225" s="35"/>
      <c r="M225" s="81">
        <v>8.3628999999999998</v>
      </c>
      <c r="N225" s="34" t="s">
        <v>28</v>
      </c>
      <c r="O225" s="84" t="s">
        <v>31</v>
      </c>
      <c r="P225" s="10" t="s">
        <v>980</v>
      </c>
      <c r="R225" s="87">
        <v>37.999499999999998</v>
      </c>
      <c r="S225" s="34" t="s">
        <v>28</v>
      </c>
      <c r="T225" s="87" t="s">
        <v>976</v>
      </c>
      <c r="U225" s="10" t="s">
        <v>1023</v>
      </c>
      <c r="W225" s="39">
        <v>269</v>
      </c>
      <c r="X225" s="36"/>
      <c r="Y225" s="10" t="s">
        <v>1078</v>
      </c>
      <c r="AA225" s="81">
        <v>10.118600000000001</v>
      </c>
      <c r="AB225" s="34" t="s">
        <v>28</v>
      </c>
      <c r="AC225" s="10" t="s">
        <v>1015</v>
      </c>
      <c r="AE225" s="34" t="s">
        <v>32</v>
      </c>
      <c r="AF225" s="36"/>
      <c r="AG225" s="34" t="s">
        <v>32</v>
      </c>
      <c r="AH225" s="36"/>
      <c r="AI225" s="34" t="s">
        <v>32</v>
      </c>
      <c r="AJ225" s="36"/>
      <c r="AK225" s="10" t="s">
        <v>33</v>
      </c>
      <c r="AL225" s="38"/>
      <c r="AM225" s="34">
        <v>1.4376143759304301</v>
      </c>
      <c r="AO225" s="81">
        <v>2.4833333333333334</v>
      </c>
      <c r="AP225" s="36"/>
      <c r="AQ225" s="81">
        <v>12.366666666666667</v>
      </c>
      <c r="AR225" s="36"/>
      <c r="AS225" s="81">
        <v>4.4666666666666668</v>
      </c>
      <c r="AT225" s="36"/>
      <c r="AU225" s="84">
        <v>12.516666666666667</v>
      </c>
      <c r="AW225" s="81">
        <v>5.6962025316455698</v>
      </c>
      <c r="AX225" s="46"/>
      <c r="AY225" s="81">
        <v>94.303797468354432</v>
      </c>
      <c r="AZ225" s="36"/>
      <c r="BA225" s="89">
        <v>10800</v>
      </c>
    </row>
    <row r="226" spans="1:53" ht="15.75" customHeight="1" x14ac:dyDescent="0.2">
      <c r="A226" s="7" t="s">
        <v>323</v>
      </c>
      <c r="B226" s="7" t="s">
        <v>324</v>
      </c>
      <c r="D226" s="87">
        <v>15.035600000000001</v>
      </c>
      <c r="E226" s="34" t="s">
        <v>27</v>
      </c>
      <c r="F226" s="87" t="s">
        <v>976</v>
      </c>
      <c r="G226" s="68" t="s">
        <v>1026</v>
      </c>
      <c r="I226" s="88">
        <v>0.72026999999999997</v>
      </c>
      <c r="J226" s="34" t="s">
        <v>27</v>
      </c>
      <c r="K226" s="81" t="s">
        <v>29</v>
      </c>
      <c r="L226" s="35"/>
      <c r="M226" s="81">
        <v>7.8329000000000004</v>
      </c>
      <c r="N226" s="34" t="s">
        <v>28</v>
      </c>
      <c r="O226" s="81" t="s">
        <v>29</v>
      </c>
      <c r="P226" s="10" t="s">
        <v>1014</v>
      </c>
      <c r="R226" s="84">
        <v>16.386099999999999</v>
      </c>
      <c r="S226" s="34" t="s">
        <v>30</v>
      </c>
      <c r="T226" s="84" t="s">
        <v>31</v>
      </c>
      <c r="U226" s="10" t="s">
        <v>1085</v>
      </c>
      <c r="W226" s="39">
        <v>248</v>
      </c>
      <c r="X226" s="36"/>
      <c r="Y226" s="10" t="s">
        <v>1044</v>
      </c>
      <c r="AA226" s="81">
        <v>9.2743000000000002</v>
      </c>
      <c r="AB226" s="34" t="s">
        <v>30</v>
      </c>
      <c r="AC226" s="10" t="s">
        <v>992</v>
      </c>
      <c r="AE226" s="34" t="s">
        <v>32</v>
      </c>
      <c r="AF226" s="36"/>
      <c r="AG226" s="34" t="s">
        <v>32</v>
      </c>
      <c r="AH226" s="36"/>
      <c r="AI226" s="34" t="s">
        <v>32</v>
      </c>
      <c r="AJ226" s="36"/>
      <c r="AK226" s="10" t="s">
        <v>33</v>
      </c>
      <c r="AL226" s="38"/>
      <c r="AM226" s="34">
        <v>4.9534668295818598</v>
      </c>
      <c r="AO226" s="84">
        <v>1.9333333333333333</v>
      </c>
      <c r="AP226" s="36"/>
      <c r="AQ226" s="81">
        <v>12.35</v>
      </c>
      <c r="AR226" s="36"/>
      <c r="AS226" s="81">
        <v>4.3166666666666664</v>
      </c>
      <c r="AT226" s="36"/>
      <c r="AU226" s="87">
        <v>20.366666666666667</v>
      </c>
      <c r="AW226" s="84">
        <v>10.954063604240282</v>
      </c>
      <c r="AX226" s="46"/>
      <c r="AY226" s="84">
        <v>89.045936395759711</v>
      </c>
      <c r="AZ226" s="36"/>
      <c r="BA226" s="89">
        <v>10600</v>
      </c>
    </row>
    <row r="227" spans="1:53" ht="15.75" customHeight="1" x14ac:dyDescent="0.2">
      <c r="A227" s="7" t="s">
        <v>429</v>
      </c>
      <c r="B227" s="7" t="s">
        <v>430</v>
      </c>
      <c r="D227" s="87">
        <v>12.350899999999999</v>
      </c>
      <c r="E227" s="34" t="s">
        <v>30</v>
      </c>
      <c r="F227" s="81" t="s">
        <v>29</v>
      </c>
      <c r="G227" s="68" t="s">
        <v>1018</v>
      </c>
      <c r="I227" s="88">
        <v>1.0997399999999999</v>
      </c>
      <c r="J227" s="34" t="s">
        <v>28</v>
      </c>
      <c r="K227" s="87" t="s">
        <v>976</v>
      </c>
      <c r="L227" s="35"/>
      <c r="M227" s="81">
        <v>7.1059999999999999</v>
      </c>
      <c r="N227" s="34" t="s">
        <v>30</v>
      </c>
      <c r="O227" s="81" t="s">
        <v>29</v>
      </c>
      <c r="P227" s="10" t="s">
        <v>1083</v>
      </c>
      <c r="R227" s="84">
        <v>14.9734</v>
      </c>
      <c r="S227" s="34" t="s">
        <v>28</v>
      </c>
      <c r="T227" s="84" t="s">
        <v>31</v>
      </c>
      <c r="U227" s="10" t="s">
        <v>1087</v>
      </c>
      <c r="W227" s="71">
        <v>176</v>
      </c>
      <c r="X227" s="36"/>
      <c r="Y227" s="10" t="s">
        <v>1180</v>
      </c>
      <c r="AA227" s="84">
        <v>6.3452000000000002</v>
      </c>
      <c r="AB227" s="34" t="s">
        <v>30</v>
      </c>
      <c r="AC227" s="10" t="s">
        <v>1083</v>
      </c>
      <c r="AE227" s="34" t="s">
        <v>32</v>
      </c>
      <c r="AF227" s="36"/>
      <c r="AG227" s="34" t="s">
        <v>32</v>
      </c>
      <c r="AH227" s="36"/>
      <c r="AI227" s="34" t="s">
        <v>32</v>
      </c>
      <c r="AJ227" s="36"/>
      <c r="AK227" s="10" t="s">
        <v>33</v>
      </c>
      <c r="AL227" s="38"/>
      <c r="AM227" s="34">
        <v>3.15039684668261</v>
      </c>
      <c r="AO227" s="87">
        <v>2.5833333333333335</v>
      </c>
      <c r="AP227" s="36"/>
      <c r="AQ227" s="81">
        <v>14.25</v>
      </c>
      <c r="AR227" s="36"/>
      <c r="AS227" s="87">
        <v>4.8666666666666663</v>
      </c>
      <c r="AT227" s="36"/>
      <c r="AU227" s="87">
        <v>22.65</v>
      </c>
      <c r="AW227" s="81">
        <v>5.6962025316455698</v>
      </c>
      <c r="AX227" s="46"/>
      <c r="AY227" s="81">
        <v>94.303797468354432</v>
      </c>
      <c r="AZ227" s="36"/>
      <c r="BA227" s="89">
        <v>11700</v>
      </c>
    </row>
    <row r="228" spans="1:53" ht="15.75" customHeight="1" x14ac:dyDescent="0.2">
      <c r="A228" s="7" t="s">
        <v>443</v>
      </c>
      <c r="B228" s="7" t="s">
        <v>444</v>
      </c>
      <c r="D228" s="87">
        <v>12.7403</v>
      </c>
      <c r="E228" s="34" t="s">
        <v>28</v>
      </c>
      <c r="F228" s="87" t="s">
        <v>976</v>
      </c>
      <c r="G228" s="68" t="s">
        <v>1037</v>
      </c>
      <c r="I228" s="88">
        <v>0.82276000000000005</v>
      </c>
      <c r="J228" s="34" t="s">
        <v>30</v>
      </c>
      <c r="K228" s="87" t="s">
        <v>976</v>
      </c>
      <c r="L228" s="35"/>
      <c r="M228" s="84">
        <v>5.4600999999999997</v>
      </c>
      <c r="N228" s="34" t="s">
        <v>27</v>
      </c>
      <c r="O228" s="84" t="s">
        <v>31</v>
      </c>
      <c r="P228" s="10" t="s">
        <v>148</v>
      </c>
      <c r="R228" s="81">
        <v>21.067599999999999</v>
      </c>
      <c r="S228" s="34" t="s">
        <v>30</v>
      </c>
      <c r="T228" s="81" t="s">
        <v>29</v>
      </c>
      <c r="U228" s="10" t="s">
        <v>997</v>
      </c>
      <c r="W228" s="71">
        <v>137</v>
      </c>
      <c r="X228" s="36"/>
      <c r="Y228" s="10" t="s">
        <v>1128</v>
      </c>
      <c r="AA228" s="84">
        <v>6.5073999999999996</v>
      </c>
      <c r="AB228" s="34" t="s">
        <v>30</v>
      </c>
      <c r="AC228" s="10" t="s">
        <v>1038</v>
      </c>
      <c r="AE228" s="84">
        <v>88.6</v>
      </c>
      <c r="AF228" s="36"/>
      <c r="AG228" s="84">
        <v>86.6</v>
      </c>
      <c r="AH228" s="36"/>
      <c r="AI228" s="81">
        <v>80.5</v>
      </c>
      <c r="AJ228" s="36"/>
      <c r="AK228" s="10" t="s">
        <v>33</v>
      </c>
      <c r="AL228" s="38"/>
      <c r="AM228" s="34">
        <v>2.0659092157038801</v>
      </c>
      <c r="AO228" s="87">
        <v>2.7</v>
      </c>
      <c r="AP228" s="36"/>
      <c r="AQ228" s="81">
        <v>14.366666666666667</v>
      </c>
      <c r="AR228" s="36"/>
      <c r="AS228" s="81">
        <v>4.2833333333333332</v>
      </c>
      <c r="AT228" s="36"/>
      <c r="AU228" s="81">
        <v>16.666666666666668</v>
      </c>
      <c r="AW228" s="81">
        <v>6.7796610169491522</v>
      </c>
      <c r="AX228" s="46"/>
      <c r="AY228" s="81">
        <v>93.220338983050837</v>
      </c>
      <c r="AZ228" s="36"/>
      <c r="BA228" s="89">
        <v>10900</v>
      </c>
    </row>
    <row r="229" spans="1:53" ht="15.75" customHeight="1" x14ac:dyDescent="0.2">
      <c r="A229" s="7" t="s">
        <v>453</v>
      </c>
      <c r="B229" s="7" t="s">
        <v>454</v>
      </c>
      <c r="D229" s="87">
        <v>12.7445</v>
      </c>
      <c r="E229" s="34" t="s">
        <v>28</v>
      </c>
      <c r="F229" s="87" t="s">
        <v>976</v>
      </c>
      <c r="G229" s="68" t="s">
        <v>983</v>
      </c>
      <c r="I229" s="88">
        <v>0.80332000000000003</v>
      </c>
      <c r="J229" s="34" t="s">
        <v>28</v>
      </c>
      <c r="K229" s="87" t="s">
        <v>976</v>
      </c>
      <c r="L229" s="35"/>
      <c r="M229" s="81">
        <v>8.3154000000000003</v>
      </c>
      <c r="N229" s="34" t="s">
        <v>30</v>
      </c>
      <c r="O229" s="81" t="s">
        <v>29</v>
      </c>
      <c r="P229" s="10" t="s">
        <v>1017</v>
      </c>
      <c r="R229" s="81">
        <v>27.486499999999999</v>
      </c>
      <c r="S229" s="34" t="s">
        <v>28</v>
      </c>
      <c r="T229" s="81" t="s">
        <v>29</v>
      </c>
      <c r="U229" s="10" t="s">
        <v>980</v>
      </c>
      <c r="W229" s="39">
        <v>253</v>
      </c>
      <c r="X229" s="36"/>
      <c r="Y229" s="10" t="s">
        <v>1015</v>
      </c>
      <c r="AA229" s="81">
        <v>9.0972000000000008</v>
      </c>
      <c r="AB229" s="34" t="s">
        <v>30</v>
      </c>
      <c r="AC229" s="10" t="s">
        <v>1058</v>
      </c>
      <c r="AE229" s="81">
        <v>77.5</v>
      </c>
      <c r="AF229" s="36"/>
      <c r="AG229" s="81">
        <v>74.900000000000006</v>
      </c>
      <c r="AH229" s="36"/>
      <c r="AI229" s="87">
        <v>68.900000000000006</v>
      </c>
      <c r="AJ229" s="36"/>
      <c r="AK229" s="10" t="s">
        <v>33</v>
      </c>
      <c r="AL229" s="38"/>
      <c r="AM229" s="34">
        <v>5.7904352443733798</v>
      </c>
      <c r="AO229" s="87">
        <v>2.75</v>
      </c>
      <c r="AP229" s="36"/>
      <c r="AQ229" s="84">
        <v>10.783333333333333</v>
      </c>
      <c r="AR229" s="36"/>
      <c r="AS229" s="81">
        <v>4.4833333333333334</v>
      </c>
      <c r="AT229" s="36"/>
      <c r="AU229" s="84">
        <v>14.866666666666667</v>
      </c>
      <c r="AW229" s="84">
        <v>21.739130434782609</v>
      </c>
      <c r="AX229" s="46"/>
      <c r="AY229" s="84">
        <v>78.260869565217391</v>
      </c>
      <c r="AZ229" s="36"/>
      <c r="BA229" s="89">
        <v>11600</v>
      </c>
    </row>
    <row r="230" spans="1:53" ht="15.75" customHeight="1" x14ac:dyDescent="0.2">
      <c r="A230" s="7" t="s">
        <v>483</v>
      </c>
      <c r="B230" s="7" t="s">
        <v>484</v>
      </c>
      <c r="D230" s="87">
        <v>15.014699999999999</v>
      </c>
      <c r="E230" s="34" t="s">
        <v>30</v>
      </c>
      <c r="F230" s="87" t="s">
        <v>976</v>
      </c>
      <c r="G230" s="68" t="s">
        <v>1118</v>
      </c>
      <c r="I230" s="82">
        <v>0.49370999999999998</v>
      </c>
      <c r="J230" s="34" t="s">
        <v>27</v>
      </c>
      <c r="K230" s="84" t="s">
        <v>31</v>
      </c>
      <c r="L230" s="35"/>
      <c r="M230" s="81">
        <v>7.8994</v>
      </c>
      <c r="N230" s="34" t="s">
        <v>30</v>
      </c>
      <c r="O230" s="87" t="s">
        <v>976</v>
      </c>
      <c r="P230" s="10" t="s">
        <v>992</v>
      </c>
      <c r="R230" s="84">
        <v>18.906300000000002</v>
      </c>
      <c r="S230" s="34" t="s">
        <v>30</v>
      </c>
      <c r="T230" s="84" t="s">
        <v>31</v>
      </c>
      <c r="U230" s="10" t="s">
        <v>1014</v>
      </c>
      <c r="W230" s="71">
        <v>247</v>
      </c>
      <c r="X230" s="36"/>
      <c r="Y230" s="10" t="s">
        <v>1080</v>
      </c>
      <c r="AA230" s="81">
        <v>7.7544000000000004</v>
      </c>
      <c r="AB230" s="34" t="s">
        <v>30</v>
      </c>
      <c r="AC230" s="10" t="s">
        <v>1018</v>
      </c>
      <c r="AE230" s="34" t="s">
        <v>32</v>
      </c>
      <c r="AF230" s="36"/>
      <c r="AG230" s="34" t="s">
        <v>32</v>
      </c>
      <c r="AH230" s="36"/>
      <c r="AI230" s="34" t="s">
        <v>32</v>
      </c>
      <c r="AJ230" s="36"/>
      <c r="AK230" s="10" t="s">
        <v>33</v>
      </c>
      <c r="AL230" s="38"/>
      <c r="AM230" s="34">
        <v>5.6480301731011204</v>
      </c>
      <c r="AO230" s="87">
        <v>2.7666666666666666</v>
      </c>
      <c r="AP230" s="36"/>
      <c r="AQ230" s="87">
        <v>19.316666666666666</v>
      </c>
      <c r="AR230" s="36"/>
      <c r="AS230" s="87">
        <v>4.5</v>
      </c>
      <c r="AT230" s="36"/>
      <c r="AU230" s="81">
        <v>17.816666666666666</v>
      </c>
      <c r="AW230" s="84">
        <v>13.333333333333334</v>
      </c>
      <c r="AX230" s="46"/>
      <c r="AY230" s="84">
        <v>86.666666666666671</v>
      </c>
      <c r="AZ230" s="36"/>
      <c r="BA230" s="89">
        <v>13500</v>
      </c>
    </row>
    <row r="231" spans="1:53" ht="15.75" customHeight="1" x14ac:dyDescent="0.2">
      <c r="A231" s="7" t="s">
        <v>571</v>
      </c>
      <c r="B231" s="7" t="s">
        <v>572</v>
      </c>
      <c r="D231" s="81">
        <v>10.9537</v>
      </c>
      <c r="E231" s="34" t="s">
        <v>28</v>
      </c>
      <c r="F231" s="81" t="s">
        <v>29</v>
      </c>
      <c r="G231" s="68" t="s">
        <v>1005</v>
      </c>
      <c r="I231" s="82">
        <v>0.53595999999999999</v>
      </c>
      <c r="J231" s="34" t="s">
        <v>30</v>
      </c>
      <c r="K231" s="84" t="s">
        <v>31</v>
      </c>
      <c r="L231" s="35"/>
      <c r="M231" s="84">
        <v>4.2206999999999999</v>
      </c>
      <c r="N231" s="34" t="s">
        <v>28</v>
      </c>
      <c r="O231" s="84" t="s">
        <v>31</v>
      </c>
      <c r="P231" s="10" t="s">
        <v>1036</v>
      </c>
      <c r="R231" s="84">
        <v>19.73</v>
      </c>
      <c r="S231" s="34" t="s">
        <v>28</v>
      </c>
      <c r="T231" s="84" t="s">
        <v>31</v>
      </c>
      <c r="U231" s="10" t="s">
        <v>1084</v>
      </c>
      <c r="W231" s="39">
        <v>33</v>
      </c>
      <c r="X231" s="36"/>
      <c r="Y231" s="10" t="s">
        <v>1013</v>
      </c>
      <c r="AA231" s="84">
        <v>4.4888000000000003</v>
      </c>
      <c r="AB231" s="34" t="s">
        <v>28</v>
      </c>
      <c r="AC231" s="10" t="s">
        <v>1082</v>
      </c>
      <c r="AE231" s="81">
        <v>78.8</v>
      </c>
      <c r="AF231" s="36"/>
      <c r="AG231" s="81">
        <v>83.1</v>
      </c>
      <c r="AH231" s="36"/>
      <c r="AI231" s="81">
        <v>79.8</v>
      </c>
      <c r="AJ231" s="36"/>
      <c r="AK231" s="10" t="s">
        <v>33</v>
      </c>
      <c r="AL231" s="38"/>
      <c r="AM231" s="34">
        <v>3.25477373256214</v>
      </c>
      <c r="AO231" s="87">
        <v>3.05</v>
      </c>
      <c r="AP231" s="36"/>
      <c r="AQ231" s="87">
        <v>20.033333333333335</v>
      </c>
      <c r="AR231" s="36"/>
      <c r="AS231" s="87">
        <v>4.6833333333333336</v>
      </c>
      <c r="AT231" s="36"/>
      <c r="AU231" s="87">
        <v>21.166666666666668</v>
      </c>
      <c r="AW231" s="87">
        <v>4.4444444444444446</v>
      </c>
      <c r="AX231" s="46"/>
      <c r="AY231" s="87">
        <v>95.555555555555557</v>
      </c>
      <c r="AZ231" s="36"/>
      <c r="BA231" s="83">
        <v>9100</v>
      </c>
    </row>
    <row r="232" spans="1:53" x14ac:dyDescent="0.2">
      <c r="A232" s="7"/>
      <c r="B232" s="7"/>
      <c r="D232" s="64"/>
      <c r="E232" s="34"/>
      <c r="F232" s="65"/>
      <c r="G232" s="55"/>
      <c r="I232" s="51"/>
      <c r="J232" s="34"/>
      <c r="K232" s="56"/>
      <c r="L232" s="35"/>
      <c r="M232" s="64"/>
      <c r="N232" s="34"/>
      <c r="O232" s="34"/>
      <c r="P232" s="55"/>
      <c r="Q232" s="36"/>
      <c r="R232" s="64"/>
      <c r="S232" s="34"/>
      <c r="T232" s="34"/>
      <c r="U232" s="55"/>
      <c r="V232" s="36"/>
      <c r="W232" s="39"/>
      <c r="X232" s="36"/>
      <c r="Y232" s="10"/>
      <c r="Z232" s="36"/>
      <c r="AA232" s="34"/>
      <c r="AB232" s="34"/>
      <c r="AC232" s="55"/>
      <c r="AD232" s="36"/>
      <c r="AE232" s="34"/>
      <c r="AF232" s="36"/>
      <c r="AG232" s="34"/>
      <c r="AH232" s="36"/>
      <c r="AI232" s="34"/>
      <c r="AJ232" s="36"/>
      <c r="AK232" s="37"/>
      <c r="AL232" s="38"/>
      <c r="AM232" s="37"/>
      <c r="AO232" s="34"/>
      <c r="AP232" s="36"/>
      <c r="AQ232" s="34"/>
      <c r="AR232" s="36"/>
      <c r="AS232" s="34"/>
      <c r="AT232" s="36"/>
      <c r="AU232" s="34"/>
      <c r="AW232" s="37"/>
      <c r="AX232" s="46"/>
      <c r="AY232" s="37"/>
      <c r="AZ232" s="36"/>
      <c r="BA232" s="40"/>
    </row>
    <row r="233" spans="1:53" s="20" customFormat="1" ht="15.75" customHeight="1" x14ac:dyDescent="0.2">
      <c r="A233" s="57"/>
      <c r="B233" s="58" t="s">
        <v>951</v>
      </c>
      <c r="C233" s="15"/>
      <c r="D233" s="59"/>
      <c r="E233" s="59"/>
      <c r="F233" s="59"/>
      <c r="G233" s="59"/>
      <c r="H233" s="60"/>
      <c r="I233" s="59"/>
      <c r="J233" s="59"/>
      <c r="K233" s="59"/>
      <c r="L233" s="24"/>
      <c r="M233" s="59"/>
      <c r="N233" s="59"/>
      <c r="O233" s="59"/>
      <c r="P233" s="59"/>
      <c r="Q233" s="60"/>
      <c r="R233" s="59"/>
      <c r="S233" s="59"/>
      <c r="T233" s="61"/>
      <c r="U233" s="61"/>
      <c r="V233" s="62"/>
      <c r="W233" s="61"/>
      <c r="X233" s="15"/>
      <c r="Y233" s="61"/>
      <c r="Z233" s="15"/>
      <c r="AA233" s="61"/>
      <c r="AB233" s="59"/>
      <c r="AC233" s="61"/>
      <c r="AD233" s="15"/>
      <c r="AE233" s="61"/>
      <c r="AF233" s="15"/>
      <c r="AG233" s="63"/>
      <c r="AH233" s="15"/>
      <c r="AI233" s="63"/>
      <c r="AJ233" s="15"/>
      <c r="AK233" s="63"/>
      <c r="AM233" s="63"/>
      <c r="AO233" s="63"/>
      <c r="AQ233" s="63"/>
      <c r="AS233" s="63"/>
      <c r="AU233" s="63"/>
      <c r="AW233" s="63"/>
      <c r="AY233" s="63"/>
      <c r="BA233" s="63"/>
    </row>
    <row r="234" spans="1:53" ht="15.75" customHeight="1" x14ac:dyDescent="0.2">
      <c r="A234" s="7" t="s">
        <v>49</v>
      </c>
      <c r="B234" s="7" t="s">
        <v>50</v>
      </c>
      <c r="D234" s="81">
        <v>10.4918</v>
      </c>
      <c r="E234" s="34" t="s">
        <v>28</v>
      </c>
      <c r="F234" s="81" t="s">
        <v>29</v>
      </c>
      <c r="G234" s="68" t="s">
        <v>1003</v>
      </c>
      <c r="I234" s="88">
        <v>0.72457000000000005</v>
      </c>
      <c r="J234" s="34" t="s">
        <v>28</v>
      </c>
      <c r="K234" s="87" t="s">
        <v>976</v>
      </c>
      <c r="L234" s="35"/>
      <c r="M234" s="81">
        <v>8.9847000000000001</v>
      </c>
      <c r="N234" s="34" t="s">
        <v>30</v>
      </c>
      <c r="O234" s="87" t="s">
        <v>976</v>
      </c>
      <c r="P234" s="10" t="s">
        <v>1050</v>
      </c>
      <c r="R234" s="81">
        <v>25.794899999999998</v>
      </c>
      <c r="S234" s="34" t="s">
        <v>30</v>
      </c>
      <c r="T234" s="87" t="s">
        <v>976</v>
      </c>
      <c r="U234" s="10" t="s">
        <v>992</v>
      </c>
      <c r="W234" s="71">
        <v>214</v>
      </c>
      <c r="X234" s="36"/>
      <c r="Y234" s="10" t="s">
        <v>1176</v>
      </c>
      <c r="AA234" s="81">
        <v>8.2604000000000006</v>
      </c>
      <c r="AB234" s="34" t="s">
        <v>28</v>
      </c>
      <c r="AC234" s="10" t="s">
        <v>985</v>
      </c>
      <c r="AE234" s="34" t="s">
        <v>32</v>
      </c>
      <c r="AF234" s="36"/>
      <c r="AG234" s="34" t="s">
        <v>32</v>
      </c>
      <c r="AH234" s="36"/>
      <c r="AI234" s="34" t="s">
        <v>32</v>
      </c>
      <c r="AJ234" s="36"/>
      <c r="AK234" s="10" t="s">
        <v>33</v>
      </c>
      <c r="AL234" s="38"/>
      <c r="AM234" s="34">
        <v>0.98517403953327998</v>
      </c>
      <c r="AO234" s="87">
        <v>2.7166666666666668</v>
      </c>
      <c r="AP234" s="36"/>
      <c r="AQ234" s="81">
        <v>13.833333333333334</v>
      </c>
      <c r="AR234" s="36"/>
      <c r="AS234" s="81">
        <v>4.2</v>
      </c>
      <c r="AT234" s="36"/>
      <c r="AU234" s="81">
        <v>16.95</v>
      </c>
      <c r="AW234" s="81">
        <v>5.3672316384180787</v>
      </c>
      <c r="AX234" s="46"/>
      <c r="AY234" s="81">
        <v>94.632768361581924</v>
      </c>
      <c r="AZ234" s="36"/>
      <c r="BA234" s="89">
        <v>12000</v>
      </c>
    </row>
    <row r="235" spans="1:53" ht="15.75" customHeight="1" x14ac:dyDescent="0.2">
      <c r="A235" s="7" t="s">
        <v>89</v>
      </c>
      <c r="B235" s="7" t="s">
        <v>90</v>
      </c>
      <c r="D235" s="87">
        <v>13.4514</v>
      </c>
      <c r="E235" s="34" t="s">
        <v>28</v>
      </c>
      <c r="F235" s="87" t="s">
        <v>976</v>
      </c>
      <c r="G235" s="68" t="s">
        <v>1026</v>
      </c>
      <c r="I235" s="88">
        <v>0.87119999999999997</v>
      </c>
      <c r="J235" s="34" t="s">
        <v>30</v>
      </c>
      <c r="K235" s="87" t="s">
        <v>976</v>
      </c>
      <c r="L235" s="35"/>
      <c r="M235" s="81">
        <v>8.7119999999999997</v>
      </c>
      <c r="N235" s="34" t="s">
        <v>30</v>
      </c>
      <c r="O235" s="81" t="s">
        <v>29</v>
      </c>
      <c r="P235" s="10" t="s">
        <v>1061</v>
      </c>
      <c r="R235" s="87">
        <v>35.579900000000002</v>
      </c>
      <c r="S235" s="34" t="s">
        <v>28</v>
      </c>
      <c r="T235" s="87" t="s">
        <v>976</v>
      </c>
      <c r="U235" s="10" t="s">
        <v>1028</v>
      </c>
      <c r="W235" s="39">
        <v>276</v>
      </c>
      <c r="X235" s="36"/>
      <c r="Y235" s="10" t="s">
        <v>997</v>
      </c>
      <c r="AA235" s="81">
        <v>8.9214000000000002</v>
      </c>
      <c r="AB235" s="34" t="s">
        <v>28</v>
      </c>
      <c r="AC235" s="10" t="s">
        <v>1076</v>
      </c>
      <c r="AE235" s="34" t="s">
        <v>32</v>
      </c>
      <c r="AF235" s="36"/>
      <c r="AG235" s="34" t="s">
        <v>32</v>
      </c>
      <c r="AH235" s="36"/>
      <c r="AI235" s="34" t="s">
        <v>32</v>
      </c>
      <c r="AJ235" s="36"/>
      <c r="AK235" s="10" t="s">
        <v>33</v>
      </c>
      <c r="AL235" s="38"/>
      <c r="AM235" s="34">
        <v>0.83754695343384</v>
      </c>
      <c r="AO235" s="81">
        <v>2.2833333333333332</v>
      </c>
      <c r="AP235" s="36"/>
      <c r="AQ235" s="87">
        <v>15.65</v>
      </c>
      <c r="AR235" s="36"/>
      <c r="AS235" s="84">
        <v>4.05</v>
      </c>
      <c r="AT235" s="36"/>
      <c r="AU235" s="81">
        <v>17.399999999999999</v>
      </c>
      <c r="AW235" s="81">
        <v>5.6962025316455698</v>
      </c>
      <c r="AX235" s="46"/>
      <c r="AY235" s="81">
        <v>94.303797468354432</v>
      </c>
      <c r="AZ235" s="36"/>
      <c r="BA235" s="83">
        <v>9800</v>
      </c>
    </row>
    <row r="236" spans="1:53" ht="15.75" customHeight="1" x14ac:dyDescent="0.2">
      <c r="A236" s="7" t="s">
        <v>155</v>
      </c>
      <c r="B236" s="7" t="s">
        <v>156</v>
      </c>
      <c r="D236" s="81">
        <v>9.5303000000000004</v>
      </c>
      <c r="E236" s="34" t="s">
        <v>28</v>
      </c>
      <c r="F236" s="81" t="s">
        <v>29</v>
      </c>
      <c r="G236" s="68" t="s">
        <v>1036</v>
      </c>
      <c r="I236" s="82">
        <v>0.55696999999999997</v>
      </c>
      <c r="J236" s="34" t="s">
        <v>27</v>
      </c>
      <c r="K236" s="81" t="s">
        <v>29</v>
      </c>
      <c r="L236" s="35"/>
      <c r="M236" s="81">
        <v>8.3544999999999998</v>
      </c>
      <c r="N236" s="34" t="s">
        <v>28</v>
      </c>
      <c r="O236" s="81" t="s">
        <v>29</v>
      </c>
      <c r="P236" s="10" t="s">
        <v>1055</v>
      </c>
      <c r="R236" s="87">
        <v>34.428699999999999</v>
      </c>
      <c r="S236" s="34" t="s">
        <v>30</v>
      </c>
      <c r="T236" s="87" t="s">
        <v>976</v>
      </c>
      <c r="U236" s="10" t="s">
        <v>991</v>
      </c>
      <c r="W236" s="39">
        <v>171</v>
      </c>
      <c r="X236" s="36"/>
      <c r="Y236" s="10" t="s">
        <v>997</v>
      </c>
      <c r="AA236" s="87">
        <v>12.542299999999999</v>
      </c>
      <c r="AB236" s="34" t="s">
        <v>28</v>
      </c>
      <c r="AC236" s="10" t="s">
        <v>1011</v>
      </c>
      <c r="AE236" s="34" t="s">
        <v>32</v>
      </c>
      <c r="AF236" s="36"/>
      <c r="AG236" s="34" t="s">
        <v>32</v>
      </c>
      <c r="AH236" s="36"/>
      <c r="AI236" s="34" t="s">
        <v>32</v>
      </c>
      <c r="AJ236" s="36"/>
      <c r="AK236" s="10" t="s">
        <v>33</v>
      </c>
      <c r="AL236" s="38"/>
      <c r="AM236" s="34">
        <v>0.84549525613876997</v>
      </c>
      <c r="AO236" s="87">
        <v>2.6833333333333331</v>
      </c>
      <c r="AP236" s="36"/>
      <c r="AQ236" s="81">
        <v>13.683333333333334</v>
      </c>
      <c r="AR236" s="36"/>
      <c r="AS236" s="81">
        <v>4.2</v>
      </c>
      <c r="AT236" s="36"/>
      <c r="AU236" s="81">
        <v>16.466666666666665</v>
      </c>
      <c r="AW236" s="81">
        <v>5.3672316384180787</v>
      </c>
      <c r="AX236" s="46"/>
      <c r="AY236" s="81">
        <v>94.632768361581924</v>
      </c>
      <c r="AZ236" s="36"/>
      <c r="BA236" s="83">
        <v>8500</v>
      </c>
    </row>
    <row r="237" spans="1:53" ht="15.75" customHeight="1" x14ac:dyDescent="0.2">
      <c r="A237" s="7" t="s">
        <v>189</v>
      </c>
      <c r="B237" s="7" t="s">
        <v>190</v>
      </c>
      <c r="D237" s="87">
        <v>13.920199999999999</v>
      </c>
      <c r="E237" s="34" t="s">
        <v>28</v>
      </c>
      <c r="F237" s="87" t="s">
        <v>976</v>
      </c>
      <c r="G237" s="68" t="s">
        <v>1050</v>
      </c>
      <c r="I237" s="88">
        <v>0.83325000000000005</v>
      </c>
      <c r="J237" s="34" t="s">
        <v>30</v>
      </c>
      <c r="K237" s="81" t="s">
        <v>29</v>
      </c>
      <c r="L237" s="35"/>
      <c r="M237" s="81">
        <v>9.3618000000000006</v>
      </c>
      <c r="N237" s="34" t="s">
        <v>28</v>
      </c>
      <c r="O237" s="81" t="s">
        <v>29</v>
      </c>
      <c r="P237" s="10" t="s">
        <v>1118</v>
      </c>
      <c r="R237" s="87">
        <v>31.516500000000001</v>
      </c>
      <c r="S237" s="34" t="s">
        <v>28</v>
      </c>
      <c r="T237" s="81" t="s">
        <v>29</v>
      </c>
      <c r="U237" s="10" t="s">
        <v>1017</v>
      </c>
      <c r="W237" s="39">
        <v>282</v>
      </c>
      <c r="X237" s="36"/>
      <c r="Y237" s="10" t="s">
        <v>982</v>
      </c>
      <c r="AA237" s="87">
        <v>12.3033</v>
      </c>
      <c r="AB237" s="34" t="s">
        <v>30</v>
      </c>
      <c r="AC237" s="10" t="s">
        <v>1191</v>
      </c>
      <c r="AE237" s="34" t="s">
        <v>32</v>
      </c>
      <c r="AF237" s="36"/>
      <c r="AG237" s="34" t="s">
        <v>32</v>
      </c>
      <c r="AH237" s="36"/>
      <c r="AI237" s="34" t="s">
        <v>32</v>
      </c>
      <c r="AJ237" s="36"/>
      <c r="AK237" s="10" t="s">
        <v>33</v>
      </c>
      <c r="AL237" s="38"/>
      <c r="AM237" s="34">
        <v>1.36613670965963</v>
      </c>
      <c r="AO237" s="81">
        <v>2.5166666666666666</v>
      </c>
      <c r="AP237" s="36"/>
      <c r="AQ237" s="87">
        <v>19.45</v>
      </c>
      <c r="AR237" s="36"/>
      <c r="AS237" s="87">
        <v>4.583333333333333</v>
      </c>
      <c r="AT237" s="36"/>
      <c r="AU237" s="81">
        <v>15.416666666666666</v>
      </c>
      <c r="AW237" s="81">
        <v>5.6962025316455698</v>
      </c>
      <c r="AX237" s="46"/>
      <c r="AY237" s="81">
        <v>94.303797468354432</v>
      </c>
      <c r="AZ237" s="36"/>
      <c r="BA237" s="89">
        <v>11500</v>
      </c>
    </row>
    <row r="238" spans="1:53" ht="15.75" customHeight="1" x14ac:dyDescent="0.2">
      <c r="A238" s="7" t="s">
        <v>221</v>
      </c>
      <c r="B238" s="7" t="s">
        <v>222</v>
      </c>
      <c r="D238" s="81">
        <v>11.530099999999999</v>
      </c>
      <c r="E238" s="34" t="s">
        <v>28</v>
      </c>
      <c r="F238" s="81" t="s">
        <v>29</v>
      </c>
      <c r="G238" s="68" t="s">
        <v>1005</v>
      </c>
      <c r="I238" s="82">
        <v>0.60453999999999997</v>
      </c>
      <c r="J238" s="34" t="s">
        <v>30</v>
      </c>
      <c r="K238" s="87" t="s">
        <v>976</v>
      </c>
      <c r="L238" s="35"/>
      <c r="M238" s="87">
        <v>10.430999999999999</v>
      </c>
      <c r="N238" s="34" t="s">
        <v>28</v>
      </c>
      <c r="O238" s="81" t="s">
        <v>29</v>
      </c>
      <c r="P238" s="10" t="s">
        <v>1026</v>
      </c>
      <c r="R238" s="87">
        <v>35.711500000000001</v>
      </c>
      <c r="S238" s="34" t="s">
        <v>28</v>
      </c>
      <c r="T238" s="81" t="s">
        <v>29</v>
      </c>
      <c r="U238" s="10" t="s">
        <v>988</v>
      </c>
      <c r="W238" s="39">
        <v>264</v>
      </c>
      <c r="X238" s="36"/>
      <c r="Y238" s="10" t="s">
        <v>1025</v>
      </c>
      <c r="AA238" s="87">
        <v>16.6084</v>
      </c>
      <c r="AB238" s="34" t="s">
        <v>28</v>
      </c>
      <c r="AC238" s="10" t="s">
        <v>1046</v>
      </c>
      <c r="AE238" s="87">
        <v>73.099999999999994</v>
      </c>
      <c r="AF238" s="36"/>
      <c r="AG238" s="87">
        <v>71.900000000000006</v>
      </c>
      <c r="AH238" s="36"/>
      <c r="AI238" s="81">
        <v>74.599999999999994</v>
      </c>
      <c r="AJ238" s="36"/>
      <c r="AK238" s="10" t="s">
        <v>33</v>
      </c>
      <c r="AL238" s="38"/>
      <c r="AM238" s="34">
        <v>0.26385932472127999</v>
      </c>
      <c r="AO238" s="87">
        <v>2.65</v>
      </c>
      <c r="AP238" s="36"/>
      <c r="AQ238" s="84">
        <v>10.816666666666666</v>
      </c>
      <c r="AR238" s="36"/>
      <c r="AS238" s="84">
        <v>3.9333333333333331</v>
      </c>
      <c r="AT238" s="36"/>
      <c r="AU238" s="84">
        <v>11.183333333333334</v>
      </c>
      <c r="AW238" s="81">
        <v>5.6962025316455698</v>
      </c>
      <c r="AX238" s="46"/>
      <c r="AY238" s="81">
        <v>94.303797468354432</v>
      </c>
      <c r="AZ238" s="36"/>
      <c r="BA238" s="83">
        <v>8900</v>
      </c>
    </row>
    <row r="239" spans="1:53" ht="15.75" customHeight="1" x14ac:dyDescent="0.2">
      <c r="A239" s="7" t="s">
        <v>247</v>
      </c>
      <c r="B239" s="7" t="s">
        <v>248</v>
      </c>
      <c r="D239" s="84">
        <v>8.4979999999999993</v>
      </c>
      <c r="E239" s="34" t="s">
        <v>28</v>
      </c>
      <c r="F239" s="84" t="s">
        <v>31</v>
      </c>
      <c r="G239" s="68" t="s">
        <v>977</v>
      </c>
      <c r="I239" s="82">
        <v>0.39106000000000002</v>
      </c>
      <c r="J239" s="34" t="s">
        <v>27</v>
      </c>
      <c r="K239" s="81" t="s">
        <v>29</v>
      </c>
      <c r="L239" s="35"/>
      <c r="M239" s="87">
        <v>14.2135</v>
      </c>
      <c r="N239" s="34" t="s">
        <v>28</v>
      </c>
      <c r="O239" s="87" t="s">
        <v>976</v>
      </c>
      <c r="P239" s="10" t="s">
        <v>1019</v>
      </c>
      <c r="R239" s="87">
        <v>36.112900000000003</v>
      </c>
      <c r="S239" s="34" t="s">
        <v>30</v>
      </c>
      <c r="T239" s="87" t="s">
        <v>976</v>
      </c>
      <c r="U239" s="10" t="s">
        <v>1012</v>
      </c>
      <c r="W239" s="71">
        <v>194</v>
      </c>
      <c r="X239" s="36"/>
      <c r="Y239" s="10" t="s">
        <v>1113</v>
      </c>
      <c r="AA239" s="87">
        <v>13.221</v>
      </c>
      <c r="AB239" s="34" t="s">
        <v>30</v>
      </c>
      <c r="AC239" s="10" t="s">
        <v>987</v>
      </c>
      <c r="AE239" s="87">
        <v>65.7</v>
      </c>
      <c r="AF239" s="36"/>
      <c r="AG239" s="87">
        <v>68.2</v>
      </c>
      <c r="AH239" s="36"/>
      <c r="AI239" s="81">
        <v>72.5</v>
      </c>
      <c r="AJ239" s="36"/>
      <c r="AK239" s="10" t="s">
        <v>33</v>
      </c>
      <c r="AL239" s="38"/>
      <c r="AM239" s="34">
        <v>0.49735746364624001</v>
      </c>
      <c r="AO239" s="81">
        <v>2.3333333333333335</v>
      </c>
      <c r="AP239" s="36"/>
      <c r="AQ239" s="84">
        <v>10.583333333333334</v>
      </c>
      <c r="AR239" s="36"/>
      <c r="AS239" s="84">
        <v>3.9666666666666668</v>
      </c>
      <c r="AT239" s="36"/>
      <c r="AU239" s="84">
        <v>12.883333333333333</v>
      </c>
      <c r="AW239" s="81">
        <v>5.3672316384180787</v>
      </c>
      <c r="AX239" s="46"/>
      <c r="AY239" s="81">
        <v>94.632768361581924</v>
      </c>
      <c r="AZ239" s="36"/>
      <c r="BA239" s="86">
        <v>7400</v>
      </c>
    </row>
    <row r="240" spans="1:53" ht="15.75" customHeight="1" x14ac:dyDescent="0.2">
      <c r="A240" s="7" t="s">
        <v>263</v>
      </c>
      <c r="B240" s="7" t="s">
        <v>264</v>
      </c>
      <c r="D240" s="87">
        <v>11.5947</v>
      </c>
      <c r="E240" s="34" t="s">
        <v>28</v>
      </c>
      <c r="F240" s="81" t="s">
        <v>29</v>
      </c>
      <c r="G240" s="68" t="s">
        <v>1015</v>
      </c>
      <c r="I240" s="82">
        <v>0.59460000000000002</v>
      </c>
      <c r="J240" s="34" t="s">
        <v>28</v>
      </c>
      <c r="K240" s="81" t="s">
        <v>29</v>
      </c>
      <c r="L240" s="35"/>
      <c r="M240" s="81">
        <v>9.0974000000000004</v>
      </c>
      <c r="N240" s="34" t="s">
        <v>27</v>
      </c>
      <c r="O240" s="81" t="s">
        <v>29</v>
      </c>
      <c r="P240" s="10" t="s">
        <v>1059</v>
      </c>
      <c r="R240" s="87">
        <v>31.6922</v>
      </c>
      <c r="S240" s="34" t="s">
        <v>30</v>
      </c>
      <c r="T240" s="87" t="s">
        <v>976</v>
      </c>
      <c r="U240" s="10" t="s">
        <v>986</v>
      </c>
      <c r="W240" s="39">
        <v>249</v>
      </c>
      <c r="X240" s="36"/>
      <c r="Y240" s="10" t="s">
        <v>968</v>
      </c>
      <c r="AA240" s="87">
        <v>15.995699999999999</v>
      </c>
      <c r="AB240" s="34" t="s">
        <v>30</v>
      </c>
      <c r="AC240" s="10" t="s">
        <v>1193</v>
      </c>
      <c r="AE240" s="34" t="s">
        <v>32</v>
      </c>
      <c r="AF240" s="36"/>
      <c r="AG240" s="34" t="s">
        <v>32</v>
      </c>
      <c r="AH240" s="36"/>
      <c r="AI240" s="34" t="s">
        <v>32</v>
      </c>
      <c r="AJ240" s="36"/>
      <c r="AK240" s="10" t="s">
        <v>33</v>
      </c>
      <c r="AL240" s="38"/>
      <c r="AM240" s="34">
        <v>1.1286131116112701</v>
      </c>
      <c r="AO240" s="87">
        <v>2.75</v>
      </c>
      <c r="AP240" s="36"/>
      <c r="AQ240" s="81">
        <v>13.3</v>
      </c>
      <c r="AR240" s="36"/>
      <c r="AS240" s="84">
        <v>3.8666666666666667</v>
      </c>
      <c r="AT240" s="36"/>
      <c r="AU240" s="81">
        <v>15.833333333333334</v>
      </c>
      <c r="AW240" s="81">
        <v>5.3672316384180787</v>
      </c>
      <c r="AX240" s="46"/>
      <c r="AY240" s="81">
        <v>94.632768361581924</v>
      </c>
      <c r="AZ240" s="36"/>
      <c r="BA240" s="89">
        <v>12500</v>
      </c>
    </row>
    <row r="241" spans="1:53" ht="15.75" customHeight="1" x14ac:dyDescent="0.2">
      <c r="A241" s="7" t="s">
        <v>265</v>
      </c>
      <c r="B241" s="7" t="s">
        <v>266</v>
      </c>
      <c r="D241" s="84">
        <v>7.2778</v>
      </c>
      <c r="E241" s="34" t="s">
        <v>27</v>
      </c>
      <c r="F241" s="84" t="s">
        <v>31</v>
      </c>
      <c r="G241" s="68" t="s">
        <v>1063</v>
      </c>
      <c r="I241" s="82">
        <v>0.46454000000000001</v>
      </c>
      <c r="J241" s="34" t="s">
        <v>30</v>
      </c>
      <c r="K241" s="81" t="s">
        <v>29</v>
      </c>
      <c r="L241" s="35"/>
      <c r="M241" s="84">
        <v>4.4131</v>
      </c>
      <c r="N241" s="34" t="s">
        <v>27</v>
      </c>
      <c r="O241" s="84" t="s">
        <v>31</v>
      </c>
      <c r="P241" s="10" t="s">
        <v>1023</v>
      </c>
      <c r="R241" s="84">
        <v>19.8978</v>
      </c>
      <c r="S241" s="34" t="s">
        <v>30</v>
      </c>
      <c r="T241" s="87" t="s">
        <v>976</v>
      </c>
      <c r="U241" s="10" t="s">
        <v>977</v>
      </c>
      <c r="W241" s="39">
        <v>7</v>
      </c>
      <c r="X241" s="36"/>
      <c r="Y241" s="10" t="s">
        <v>1102</v>
      </c>
      <c r="AA241" s="81">
        <v>10.53</v>
      </c>
      <c r="AB241" s="34" t="s">
        <v>30</v>
      </c>
      <c r="AC241" s="10" t="s">
        <v>1194</v>
      </c>
      <c r="AE241" s="34" t="s">
        <v>32</v>
      </c>
      <c r="AF241" s="36"/>
      <c r="AG241" s="34" t="s">
        <v>32</v>
      </c>
      <c r="AH241" s="36"/>
      <c r="AI241" s="34" t="s">
        <v>32</v>
      </c>
      <c r="AJ241" s="36"/>
      <c r="AK241" s="10" t="s">
        <v>33</v>
      </c>
      <c r="AL241" s="38"/>
      <c r="AM241" s="34">
        <v>0.69883889122957998</v>
      </c>
      <c r="AO241" s="87">
        <v>2.7166666666666668</v>
      </c>
      <c r="AP241" s="36"/>
      <c r="AQ241" s="87">
        <v>15.533333333333333</v>
      </c>
      <c r="AR241" s="36"/>
      <c r="AS241" s="81">
        <v>4.333333333333333</v>
      </c>
      <c r="AT241" s="36"/>
      <c r="AU241" s="87">
        <v>21.466666666666665</v>
      </c>
      <c r="AW241" s="81">
        <v>5.3672316384180787</v>
      </c>
      <c r="AX241" s="46"/>
      <c r="AY241" s="81">
        <v>94.632768361581924</v>
      </c>
      <c r="AZ241" s="36"/>
      <c r="BA241" s="83">
        <v>8800</v>
      </c>
    </row>
    <row r="242" spans="1:53" ht="15.75" customHeight="1" x14ac:dyDescent="0.2">
      <c r="A242" s="7" t="s">
        <v>279</v>
      </c>
      <c r="B242" s="7" t="s">
        <v>280</v>
      </c>
      <c r="D242" s="81">
        <v>10.227</v>
      </c>
      <c r="E242" s="34" t="s">
        <v>28</v>
      </c>
      <c r="F242" s="81" t="s">
        <v>29</v>
      </c>
      <c r="G242" s="68" t="s">
        <v>995</v>
      </c>
      <c r="I242" s="82">
        <v>0.4385</v>
      </c>
      <c r="J242" s="34" t="s">
        <v>27</v>
      </c>
      <c r="K242" s="84" t="s">
        <v>31</v>
      </c>
      <c r="L242" s="35"/>
      <c r="M242" s="87">
        <v>10.3543</v>
      </c>
      <c r="N242" s="34" t="s">
        <v>30</v>
      </c>
      <c r="O242" s="87" t="s">
        <v>976</v>
      </c>
      <c r="P242" s="10" t="s">
        <v>997</v>
      </c>
      <c r="R242" s="84">
        <v>19.5488</v>
      </c>
      <c r="S242" s="34" t="s">
        <v>27</v>
      </c>
      <c r="T242" s="84" t="s">
        <v>31</v>
      </c>
      <c r="U242" s="10" t="s">
        <v>1088</v>
      </c>
      <c r="W242" s="71">
        <v>186</v>
      </c>
      <c r="X242" s="36"/>
      <c r="Y242" s="10" t="s">
        <v>984</v>
      </c>
      <c r="AA242" s="81">
        <v>9.3783999999999992</v>
      </c>
      <c r="AB242" s="34" t="s">
        <v>30</v>
      </c>
      <c r="AC242" s="10" t="s">
        <v>1137</v>
      </c>
      <c r="AE242" s="34" t="s">
        <v>32</v>
      </c>
      <c r="AF242" s="36"/>
      <c r="AG242" s="34" t="s">
        <v>32</v>
      </c>
      <c r="AH242" s="36"/>
      <c r="AI242" s="34" t="s">
        <v>32</v>
      </c>
      <c r="AJ242" s="36"/>
      <c r="AK242" s="10" t="s">
        <v>33</v>
      </c>
      <c r="AL242" s="38"/>
      <c r="AM242" s="34">
        <v>4.7280556998633498</v>
      </c>
      <c r="AO242" s="81">
        <v>2.4500000000000002</v>
      </c>
      <c r="AP242" s="36"/>
      <c r="AQ242" s="81">
        <v>12.833333333333334</v>
      </c>
      <c r="AR242" s="36"/>
      <c r="AS242" s="84">
        <v>4.0166666666666666</v>
      </c>
      <c r="AT242" s="36"/>
      <c r="AU242" s="81">
        <v>19.75</v>
      </c>
      <c r="AW242" s="81">
        <v>5.3672316384180787</v>
      </c>
      <c r="AX242" s="46"/>
      <c r="AY242" s="81">
        <v>94.632768361581924</v>
      </c>
      <c r="AZ242" s="36"/>
      <c r="BA242" s="83">
        <v>8600</v>
      </c>
    </row>
    <row r="243" spans="1:53" ht="15.75" customHeight="1" x14ac:dyDescent="0.2">
      <c r="A243" s="7" t="s">
        <v>287</v>
      </c>
      <c r="B243" s="7" t="s">
        <v>288</v>
      </c>
      <c r="D243" s="87">
        <v>13.482200000000001</v>
      </c>
      <c r="E243" s="34" t="s">
        <v>30</v>
      </c>
      <c r="F243" s="81" t="s">
        <v>29</v>
      </c>
      <c r="G243" s="68" t="s">
        <v>997</v>
      </c>
      <c r="I243" s="88">
        <v>0.72484999999999999</v>
      </c>
      <c r="J243" s="34" t="s">
        <v>27</v>
      </c>
      <c r="K243" s="81" t="s">
        <v>29</v>
      </c>
      <c r="L243" s="35"/>
      <c r="M243" s="87">
        <v>13.1922</v>
      </c>
      <c r="N243" s="34" t="s">
        <v>28</v>
      </c>
      <c r="O243" s="87" t="s">
        <v>976</v>
      </c>
      <c r="P243" s="10" t="s">
        <v>1032</v>
      </c>
      <c r="R243" s="87">
        <v>41.823700000000002</v>
      </c>
      <c r="S243" s="34" t="s">
        <v>27</v>
      </c>
      <c r="T243" s="87" t="s">
        <v>976</v>
      </c>
      <c r="U243" s="10" t="s">
        <v>992</v>
      </c>
      <c r="W243" s="39">
        <v>290</v>
      </c>
      <c r="X243" s="36"/>
      <c r="Y243" s="10" t="s">
        <v>1078</v>
      </c>
      <c r="AA243" s="87">
        <v>13.773099999999999</v>
      </c>
      <c r="AB243" s="34" t="s">
        <v>27</v>
      </c>
      <c r="AC243" s="10" t="s">
        <v>1116</v>
      </c>
      <c r="AE243" s="34" t="s">
        <v>32</v>
      </c>
      <c r="AF243" s="36"/>
      <c r="AG243" s="34" t="s">
        <v>32</v>
      </c>
      <c r="AH243" s="36"/>
      <c r="AI243" s="34" t="s">
        <v>32</v>
      </c>
      <c r="AJ243" s="36"/>
      <c r="AK243" s="10" t="s">
        <v>33</v>
      </c>
      <c r="AL243" s="38"/>
      <c r="AM243" s="34">
        <v>3.1905984426518401</v>
      </c>
      <c r="AO243" s="87">
        <v>3.0833333333333335</v>
      </c>
      <c r="AP243" s="36"/>
      <c r="AQ243" s="87">
        <v>17.516666666666666</v>
      </c>
      <c r="AR243" s="36"/>
      <c r="AS243" s="87">
        <v>4.55</v>
      </c>
      <c r="AT243" s="36"/>
      <c r="AU243" s="81">
        <v>15.55</v>
      </c>
      <c r="AW243" s="81">
        <v>5.3672316384180787</v>
      </c>
      <c r="AX243" s="46"/>
      <c r="AY243" s="81">
        <v>94.632768361581924</v>
      </c>
      <c r="AZ243" s="36"/>
      <c r="BA243" s="89">
        <v>14600</v>
      </c>
    </row>
    <row r="244" spans="1:53" ht="15.75" customHeight="1" x14ac:dyDescent="0.2">
      <c r="A244" s="7" t="s">
        <v>333</v>
      </c>
      <c r="B244" s="7" t="s">
        <v>334</v>
      </c>
      <c r="D244" s="81">
        <v>10.2775</v>
      </c>
      <c r="E244" s="34" t="s">
        <v>28</v>
      </c>
      <c r="F244" s="81" t="s">
        <v>29</v>
      </c>
      <c r="G244" s="68" t="s">
        <v>985</v>
      </c>
      <c r="I244" s="82">
        <v>0.37373000000000001</v>
      </c>
      <c r="J244" s="34" t="s">
        <v>27</v>
      </c>
      <c r="K244" s="84" t="s">
        <v>31</v>
      </c>
      <c r="L244" s="35"/>
      <c r="M244" s="81">
        <v>7.5368000000000004</v>
      </c>
      <c r="N244" s="34" t="s">
        <v>30</v>
      </c>
      <c r="O244" s="81" t="s">
        <v>29</v>
      </c>
      <c r="P244" s="10" t="s">
        <v>1042</v>
      </c>
      <c r="R244" s="81">
        <v>22.517099999999999</v>
      </c>
      <c r="S244" s="34" t="s">
        <v>28</v>
      </c>
      <c r="T244" s="81" t="s">
        <v>29</v>
      </c>
      <c r="U244" s="10" t="s">
        <v>1022</v>
      </c>
      <c r="W244" s="39">
        <v>127</v>
      </c>
      <c r="X244" s="36"/>
      <c r="Y244" s="10" t="s">
        <v>1078</v>
      </c>
      <c r="AA244" s="84">
        <v>5.6060999999999996</v>
      </c>
      <c r="AB244" s="34" t="s">
        <v>27</v>
      </c>
      <c r="AC244" s="10" t="s">
        <v>1092</v>
      </c>
      <c r="AE244" s="34" t="s">
        <v>32</v>
      </c>
      <c r="AF244" s="36"/>
      <c r="AG244" s="34" t="s">
        <v>32</v>
      </c>
      <c r="AH244" s="36"/>
      <c r="AI244" s="34" t="s">
        <v>32</v>
      </c>
      <c r="AJ244" s="36"/>
      <c r="AK244" s="10" t="s">
        <v>33</v>
      </c>
      <c r="AL244" s="38"/>
      <c r="AM244" s="34">
        <v>1.3705613620844199</v>
      </c>
      <c r="AO244" s="81">
        <v>2.5</v>
      </c>
      <c r="AP244" s="36"/>
      <c r="AQ244" s="87">
        <v>17.716666666666665</v>
      </c>
      <c r="AR244" s="36"/>
      <c r="AS244" s="81">
        <v>4.2666666666666666</v>
      </c>
      <c r="AT244" s="36"/>
      <c r="AU244" s="84">
        <v>14.633333333333333</v>
      </c>
      <c r="AW244" s="81">
        <v>5.3672316384180787</v>
      </c>
      <c r="AX244" s="46"/>
      <c r="AY244" s="81">
        <v>94.632768361581924</v>
      </c>
      <c r="AZ244" s="36"/>
      <c r="BA244" s="83">
        <v>8500</v>
      </c>
    </row>
    <row r="245" spans="1:53" ht="15.75" customHeight="1" x14ac:dyDescent="0.2">
      <c r="A245" s="7" t="s">
        <v>593</v>
      </c>
      <c r="B245" s="7" t="s">
        <v>594</v>
      </c>
      <c r="D245" s="84">
        <v>8.0797000000000008</v>
      </c>
      <c r="E245" s="34" t="s">
        <v>28</v>
      </c>
      <c r="F245" s="81" t="s">
        <v>29</v>
      </c>
      <c r="G245" s="68" t="s">
        <v>996</v>
      </c>
      <c r="I245" s="85">
        <v>0.32667000000000002</v>
      </c>
      <c r="J245" s="34" t="s">
        <v>27</v>
      </c>
      <c r="K245" s="81" t="s">
        <v>29</v>
      </c>
      <c r="L245" s="35"/>
      <c r="M245" s="87">
        <v>11.494899999999999</v>
      </c>
      <c r="N245" s="34" t="s">
        <v>28</v>
      </c>
      <c r="O245" s="81" t="s">
        <v>29</v>
      </c>
      <c r="P245" s="10" t="s">
        <v>1005</v>
      </c>
      <c r="R245" s="87">
        <v>59.309399999999997</v>
      </c>
      <c r="S245" s="34" t="s">
        <v>28</v>
      </c>
      <c r="T245" s="87" t="s">
        <v>976</v>
      </c>
      <c r="U245" s="10" t="s">
        <v>1003</v>
      </c>
      <c r="W245" s="71">
        <v>144</v>
      </c>
      <c r="X245" s="36"/>
      <c r="Y245" s="10" t="s">
        <v>1126</v>
      </c>
      <c r="AA245" s="87">
        <v>14.785</v>
      </c>
      <c r="AB245" s="34" t="s">
        <v>28</v>
      </c>
      <c r="AC245" s="10" t="s">
        <v>982</v>
      </c>
      <c r="AE245" s="81">
        <v>74.2</v>
      </c>
      <c r="AF245" s="36"/>
      <c r="AG245" s="81">
        <v>74</v>
      </c>
      <c r="AH245" s="36"/>
      <c r="AI245" s="84">
        <v>81.2</v>
      </c>
      <c r="AJ245" s="36"/>
      <c r="AK245" s="10" t="s">
        <v>33</v>
      </c>
      <c r="AL245" s="38"/>
      <c r="AM245" s="34">
        <v>0.1698351160198</v>
      </c>
      <c r="AO245" s="81">
        <v>2.5333333333333332</v>
      </c>
      <c r="AP245" s="36"/>
      <c r="AQ245" s="81">
        <v>11.4</v>
      </c>
      <c r="AR245" s="36"/>
      <c r="AS245" s="84">
        <v>4.0999999999999996</v>
      </c>
      <c r="AT245" s="36"/>
      <c r="AU245" s="84">
        <v>12.233333333333333</v>
      </c>
      <c r="AW245" s="81">
        <v>5.3672316384180787</v>
      </c>
      <c r="AX245" s="46"/>
      <c r="AY245" s="81">
        <v>94.632768361581924</v>
      </c>
      <c r="AZ245" s="36"/>
      <c r="BA245" s="86">
        <v>6000</v>
      </c>
    </row>
    <row r="246" spans="1:53" x14ac:dyDescent="0.2">
      <c r="A246" s="7"/>
      <c r="B246" s="7"/>
      <c r="D246" s="64"/>
      <c r="E246" s="34"/>
      <c r="F246" s="65"/>
      <c r="G246" s="55"/>
      <c r="I246" s="51"/>
      <c r="J246" s="34"/>
      <c r="K246" s="56"/>
      <c r="L246" s="35"/>
      <c r="M246" s="64"/>
      <c r="N246" s="34"/>
      <c r="O246" s="34"/>
      <c r="P246" s="55"/>
      <c r="Q246" s="36"/>
      <c r="R246" s="64"/>
      <c r="S246" s="34"/>
      <c r="T246" s="34"/>
      <c r="U246" s="55"/>
      <c r="V246" s="36"/>
      <c r="W246" s="39"/>
      <c r="X246" s="36"/>
      <c r="Y246" s="10"/>
      <c r="Z246" s="36"/>
      <c r="AA246" s="34"/>
      <c r="AB246" s="34"/>
      <c r="AC246" s="55"/>
      <c r="AD246" s="36"/>
      <c r="AE246" s="34"/>
      <c r="AF246" s="36"/>
      <c r="AG246" s="34"/>
      <c r="AH246" s="36"/>
      <c r="AI246" s="34"/>
      <c r="AJ246" s="36"/>
      <c r="AK246" s="37"/>
      <c r="AL246" s="38"/>
      <c r="AM246" s="37"/>
      <c r="AO246" s="34"/>
      <c r="AP246" s="36"/>
      <c r="AQ246" s="34"/>
      <c r="AR246" s="36"/>
      <c r="AS246" s="34"/>
      <c r="AT246" s="36"/>
      <c r="AU246" s="34"/>
      <c r="AW246" s="37"/>
      <c r="AX246" s="46"/>
      <c r="AY246" s="37"/>
      <c r="AZ246" s="36"/>
      <c r="BA246" s="40"/>
    </row>
    <row r="247" spans="1:53" s="20" customFormat="1" ht="15.75" customHeight="1" x14ac:dyDescent="0.2">
      <c r="A247" s="57"/>
      <c r="B247" s="58" t="s">
        <v>952</v>
      </c>
      <c r="C247" s="15"/>
      <c r="D247" s="59"/>
      <c r="E247" s="59"/>
      <c r="F247" s="59"/>
      <c r="G247" s="59"/>
      <c r="H247" s="60"/>
      <c r="I247" s="59"/>
      <c r="J247" s="59"/>
      <c r="K247" s="59"/>
      <c r="L247" s="24"/>
      <c r="M247" s="59"/>
      <c r="N247" s="59"/>
      <c r="O247" s="59"/>
      <c r="P247" s="59"/>
      <c r="Q247" s="60"/>
      <c r="R247" s="59"/>
      <c r="S247" s="59"/>
      <c r="T247" s="61"/>
      <c r="U247" s="61"/>
      <c r="V247" s="62"/>
      <c r="W247" s="61"/>
      <c r="X247" s="15"/>
      <c r="Y247" s="61"/>
      <c r="Z247" s="15"/>
      <c r="AA247" s="61"/>
      <c r="AB247" s="59"/>
      <c r="AC247" s="61"/>
      <c r="AD247" s="15"/>
      <c r="AE247" s="61"/>
      <c r="AF247" s="15"/>
      <c r="AG247" s="63"/>
      <c r="AH247" s="15"/>
      <c r="AI247" s="63"/>
      <c r="AJ247" s="15"/>
      <c r="AK247" s="63"/>
      <c r="AM247" s="63"/>
      <c r="AO247" s="63"/>
      <c r="AQ247" s="63"/>
      <c r="AS247" s="63"/>
      <c r="AU247" s="63"/>
      <c r="AW247" s="63"/>
      <c r="AY247" s="63"/>
      <c r="BA247" s="63"/>
    </row>
    <row r="248" spans="1:53" ht="15.75" customHeight="1" x14ac:dyDescent="0.2">
      <c r="A248" s="7" t="s">
        <v>40</v>
      </c>
      <c r="B248" s="7" t="s">
        <v>41</v>
      </c>
      <c r="D248" s="87">
        <v>12.0077</v>
      </c>
      <c r="E248" s="34" t="s">
        <v>30</v>
      </c>
      <c r="F248" s="87" t="s">
        <v>976</v>
      </c>
      <c r="G248" s="68" t="s">
        <v>987</v>
      </c>
      <c r="I248" s="82">
        <v>0.52103999999999995</v>
      </c>
      <c r="J248" s="34" t="s">
        <v>28</v>
      </c>
      <c r="K248" s="81" t="s">
        <v>29</v>
      </c>
      <c r="L248" s="35"/>
      <c r="M248" s="81">
        <v>7.1761999999999997</v>
      </c>
      <c r="N248" s="34" t="s">
        <v>27</v>
      </c>
      <c r="O248" s="84" t="s">
        <v>31</v>
      </c>
      <c r="P248" s="10" t="s">
        <v>1029</v>
      </c>
      <c r="R248" s="81">
        <v>26.431100000000001</v>
      </c>
      <c r="S248" s="34" t="s">
        <v>27</v>
      </c>
      <c r="T248" s="81" t="s">
        <v>29</v>
      </c>
      <c r="U248" s="10" t="s">
        <v>1084</v>
      </c>
      <c r="W248" s="71">
        <v>196</v>
      </c>
      <c r="X248" s="36"/>
      <c r="Y248" s="10" t="s">
        <v>1103</v>
      </c>
      <c r="AA248" s="81">
        <v>11.8422</v>
      </c>
      <c r="AB248" s="34" t="s">
        <v>27</v>
      </c>
      <c r="AC248" s="10" t="s">
        <v>1002</v>
      </c>
      <c r="AE248" s="34" t="s">
        <v>32</v>
      </c>
      <c r="AF248" s="36"/>
      <c r="AG248" s="34" t="s">
        <v>32</v>
      </c>
      <c r="AH248" s="36"/>
      <c r="AI248" s="34" t="s">
        <v>32</v>
      </c>
      <c r="AJ248" s="36"/>
      <c r="AK248" s="10" t="s">
        <v>33</v>
      </c>
      <c r="AL248" s="38"/>
      <c r="AM248" s="34">
        <v>0.82948331159517996</v>
      </c>
      <c r="AO248" s="81">
        <v>2.3833333333333333</v>
      </c>
      <c r="AP248" s="36"/>
      <c r="AQ248" s="87">
        <v>17.466666666666665</v>
      </c>
      <c r="AR248" s="36"/>
      <c r="AS248" s="34" t="s">
        <v>32</v>
      </c>
      <c r="AT248" s="36"/>
      <c r="AU248" s="34" t="s">
        <v>32</v>
      </c>
      <c r="AW248" s="81">
        <v>5.6034482758620694</v>
      </c>
      <c r="AX248" s="46"/>
      <c r="AY248" s="81">
        <v>94.396551724137936</v>
      </c>
      <c r="AZ248" s="36"/>
      <c r="BA248" s="83">
        <v>8900</v>
      </c>
    </row>
    <row r="249" spans="1:53" ht="15.75" customHeight="1" x14ac:dyDescent="0.2">
      <c r="A249" s="7" t="s">
        <v>108</v>
      </c>
      <c r="B249" s="7" t="s">
        <v>109</v>
      </c>
      <c r="D249" s="87">
        <v>12.773</v>
      </c>
      <c r="E249" s="34" t="s">
        <v>28</v>
      </c>
      <c r="F249" s="87" t="s">
        <v>976</v>
      </c>
      <c r="G249" s="68" t="s">
        <v>1012</v>
      </c>
      <c r="I249" s="82">
        <v>0.37568000000000001</v>
      </c>
      <c r="J249" s="34" t="s">
        <v>27</v>
      </c>
      <c r="K249" s="84" t="s">
        <v>31</v>
      </c>
      <c r="L249" s="35"/>
      <c r="M249" s="87">
        <v>10.9697</v>
      </c>
      <c r="N249" s="34" t="s">
        <v>28</v>
      </c>
      <c r="O249" s="81" t="s">
        <v>29</v>
      </c>
      <c r="P249" s="10" t="s">
        <v>1043</v>
      </c>
      <c r="R249" s="81">
        <v>25.4208</v>
      </c>
      <c r="S249" s="34" t="s">
        <v>27</v>
      </c>
      <c r="T249" s="84" t="s">
        <v>31</v>
      </c>
      <c r="U249" s="10" t="s">
        <v>1096</v>
      </c>
      <c r="W249" s="39">
        <v>260</v>
      </c>
      <c r="X249" s="36"/>
      <c r="Y249" s="10" t="s">
        <v>1033</v>
      </c>
      <c r="AA249" s="81">
        <v>10.3188</v>
      </c>
      <c r="AB249" s="34" t="s">
        <v>28</v>
      </c>
      <c r="AC249" s="10" t="s">
        <v>1000</v>
      </c>
      <c r="AE249" s="87">
        <v>64.099999999999994</v>
      </c>
      <c r="AF249" s="36"/>
      <c r="AG249" s="87">
        <v>68.2</v>
      </c>
      <c r="AH249" s="36"/>
      <c r="AI249" s="81">
        <v>72.8</v>
      </c>
      <c r="AJ249" s="36"/>
      <c r="AK249" s="10" t="s">
        <v>33</v>
      </c>
      <c r="AL249" s="38"/>
      <c r="AM249" s="34">
        <v>0.62625098823785996</v>
      </c>
      <c r="AO249" s="81">
        <v>2.3166666666666669</v>
      </c>
      <c r="AP249" s="36"/>
      <c r="AQ249" s="81">
        <v>12.983333333333333</v>
      </c>
      <c r="AR249" s="36"/>
      <c r="AS249" s="34" t="s">
        <v>32</v>
      </c>
      <c r="AT249" s="36"/>
      <c r="AU249" s="34" t="s">
        <v>32</v>
      </c>
      <c r="AW249" s="87">
        <v>5.1470588235294112</v>
      </c>
      <c r="AX249" s="46"/>
      <c r="AY249" s="87">
        <v>94.85294117647058</v>
      </c>
      <c r="AZ249" s="36"/>
      <c r="BA249" s="83">
        <v>9800</v>
      </c>
    </row>
    <row r="250" spans="1:53" ht="15.75" customHeight="1" x14ac:dyDescent="0.2">
      <c r="A250" s="7" t="s">
        <v>157</v>
      </c>
      <c r="B250" s="7" t="s">
        <v>158</v>
      </c>
      <c r="D250" s="87">
        <v>12.731299999999999</v>
      </c>
      <c r="E250" s="34" t="s">
        <v>28</v>
      </c>
      <c r="F250" s="87" t="s">
        <v>976</v>
      </c>
      <c r="G250" s="68" t="s">
        <v>1125</v>
      </c>
      <c r="I250" s="82">
        <v>0.44247999999999998</v>
      </c>
      <c r="J250" s="34" t="s">
        <v>30</v>
      </c>
      <c r="K250" s="81" t="s">
        <v>29</v>
      </c>
      <c r="L250" s="35"/>
      <c r="M250" s="81">
        <v>8.5076000000000001</v>
      </c>
      <c r="N250" s="34" t="s">
        <v>28</v>
      </c>
      <c r="O250" s="84" t="s">
        <v>31</v>
      </c>
      <c r="P250" s="10" t="s">
        <v>992</v>
      </c>
      <c r="R250" s="81">
        <v>23.4513</v>
      </c>
      <c r="S250" s="34" t="s">
        <v>27</v>
      </c>
      <c r="T250" s="84" t="s">
        <v>31</v>
      </c>
      <c r="U250" s="10" t="s">
        <v>1098</v>
      </c>
      <c r="W250" s="39">
        <v>231</v>
      </c>
      <c r="X250" s="36"/>
      <c r="Y250" s="10" t="s">
        <v>968</v>
      </c>
      <c r="AA250" s="87">
        <v>12.771800000000001</v>
      </c>
      <c r="AB250" s="34" t="s">
        <v>30</v>
      </c>
      <c r="AC250" s="10" t="s">
        <v>993</v>
      </c>
      <c r="AE250" s="81">
        <v>78.8</v>
      </c>
      <c r="AF250" s="36"/>
      <c r="AG250" s="81">
        <v>80.5</v>
      </c>
      <c r="AH250" s="36"/>
      <c r="AI250" s="81">
        <v>79.3</v>
      </c>
      <c r="AJ250" s="36"/>
      <c r="AK250" s="10" t="s">
        <v>33</v>
      </c>
      <c r="AL250" s="38"/>
      <c r="AM250" s="34">
        <v>6.0219085524660002E-2</v>
      </c>
      <c r="AO250" s="81">
        <v>2.3333333333333335</v>
      </c>
      <c r="AP250" s="36"/>
      <c r="AQ250" s="84">
        <v>10.616666666666667</v>
      </c>
      <c r="AR250" s="36"/>
      <c r="AS250" s="34" t="s">
        <v>32</v>
      </c>
      <c r="AT250" s="36"/>
      <c r="AU250" s="34" t="s">
        <v>32</v>
      </c>
      <c r="AW250" s="81">
        <v>5.6034482758620694</v>
      </c>
      <c r="AX250" s="46"/>
      <c r="AY250" s="81">
        <v>94.396551724137936</v>
      </c>
      <c r="AZ250" s="36"/>
      <c r="BA250" s="83">
        <v>9900</v>
      </c>
    </row>
    <row r="251" spans="1:53" ht="15.75" customHeight="1" x14ac:dyDescent="0.2">
      <c r="A251" s="7" t="s">
        <v>251</v>
      </c>
      <c r="B251" s="7" t="s">
        <v>252</v>
      </c>
      <c r="D251" s="81">
        <v>11.1808</v>
      </c>
      <c r="E251" s="34" t="s">
        <v>28</v>
      </c>
      <c r="F251" s="87" t="s">
        <v>976</v>
      </c>
      <c r="G251" s="68" t="s">
        <v>1040</v>
      </c>
      <c r="I251" s="85">
        <v>0.15212000000000001</v>
      </c>
      <c r="J251" s="34" t="s">
        <v>27</v>
      </c>
      <c r="K251" s="84" t="s">
        <v>31</v>
      </c>
      <c r="L251" s="35"/>
      <c r="M251" s="84">
        <v>6.6932999999999998</v>
      </c>
      <c r="N251" s="34" t="s">
        <v>27</v>
      </c>
      <c r="O251" s="84" t="s">
        <v>31</v>
      </c>
      <c r="P251" s="10" t="s">
        <v>1026</v>
      </c>
      <c r="R251" s="84">
        <v>14.5655</v>
      </c>
      <c r="S251" s="34" t="s">
        <v>27</v>
      </c>
      <c r="T251" s="84" t="s">
        <v>31</v>
      </c>
      <c r="U251" s="10" t="s">
        <v>1096</v>
      </c>
      <c r="W251" s="71">
        <v>36</v>
      </c>
      <c r="X251" s="36"/>
      <c r="Y251" s="10" t="s">
        <v>1178</v>
      </c>
      <c r="AA251" s="81">
        <v>9.2035999999999998</v>
      </c>
      <c r="AB251" s="34" t="s">
        <v>28</v>
      </c>
      <c r="AC251" s="10" t="s">
        <v>1022</v>
      </c>
      <c r="AE251" s="34" t="s">
        <v>32</v>
      </c>
      <c r="AF251" s="36"/>
      <c r="AG251" s="34" t="s">
        <v>32</v>
      </c>
      <c r="AH251" s="36"/>
      <c r="AI251" s="34" t="s">
        <v>32</v>
      </c>
      <c r="AJ251" s="36"/>
      <c r="AK251" s="10" t="s">
        <v>33</v>
      </c>
      <c r="AL251" s="38"/>
      <c r="AM251" s="34">
        <v>0.83707722099230997</v>
      </c>
      <c r="AO251" s="81">
        <v>2.5333333333333332</v>
      </c>
      <c r="AP251" s="36"/>
      <c r="AQ251" s="81">
        <v>14.416666666666666</v>
      </c>
      <c r="AR251" s="36"/>
      <c r="AS251" s="34" t="s">
        <v>32</v>
      </c>
      <c r="AT251" s="36"/>
      <c r="AU251" s="34" t="s">
        <v>32</v>
      </c>
      <c r="AW251" s="81">
        <v>5.6034482758620694</v>
      </c>
      <c r="AX251" s="46"/>
      <c r="AY251" s="81">
        <v>94.396551724137936</v>
      </c>
      <c r="AZ251" s="36"/>
      <c r="BA251" s="83">
        <v>9800</v>
      </c>
    </row>
    <row r="252" spans="1:53" ht="15.75" customHeight="1" x14ac:dyDescent="0.2">
      <c r="A252" s="7" t="s">
        <v>257</v>
      </c>
      <c r="B252" s="7" t="s">
        <v>258</v>
      </c>
      <c r="D252" s="87">
        <v>12.1395</v>
      </c>
      <c r="E252" s="34" t="s">
        <v>28</v>
      </c>
      <c r="F252" s="87" t="s">
        <v>976</v>
      </c>
      <c r="G252" s="68" t="s">
        <v>987</v>
      </c>
      <c r="I252" s="82">
        <v>0.54890000000000005</v>
      </c>
      <c r="J252" s="34" t="s">
        <v>28</v>
      </c>
      <c r="K252" s="87" t="s">
        <v>976</v>
      </c>
      <c r="L252" s="35"/>
      <c r="M252" s="87">
        <v>11.501300000000001</v>
      </c>
      <c r="N252" s="34" t="s">
        <v>30</v>
      </c>
      <c r="O252" s="81" t="s">
        <v>29</v>
      </c>
      <c r="P252" s="10" t="s">
        <v>1167</v>
      </c>
      <c r="R252" s="87">
        <v>34.874099999999999</v>
      </c>
      <c r="S252" s="34" t="s">
        <v>30</v>
      </c>
      <c r="T252" s="81" t="s">
        <v>29</v>
      </c>
      <c r="U252" s="10" t="s">
        <v>1014</v>
      </c>
      <c r="W252" s="39">
        <v>278</v>
      </c>
      <c r="X252" s="36"/>
      <c r="Y252" s="10" t="s">
        <v>1025</v>
      </c>
      <c r="AA252" s="87">
        <v>14.1821</v>
      </c>
      <c r="AB252" s="34" t="s">
        <v>28</v>
      </c>
      <c r="AC252" s="10" t="s">
        <v>1132</v>
      </c>
      <c r="AE252" s="87">
        <v>59.6</v>
      </c>
      <c r="AF252" s="36"/>
      <c r="AG252" s="87">
        <v>63.2</v>
      </c>
      <c r="AH252" s="36"/>
      <c r="AI252" s="87">
        <v>68.3</v>
      </c>
      <c r="AJ252" s="36"/>
      <c r="AK252" s="10" t="s">
        <v>33</v>
      </c>
      <c r="AL252" s="38"/>
      <c r="AM252" s="34">
        <v>0.39580971683149002</v>
      </c>
      <c r="AO252" s="81">
        <v>2.4</v>
      </c>
      <c r="AP252" s="36"/>
      <c r="AQ252" s="81">
        <v>11.783333333333333</v>
      </c>
      <c r="AR252" s="36"/>
      <c r="AS252" s="34" t="s">
        <v>32</v>
      </c>
      <c r="AT252" s="36"/>
      <c r="AU252" s="34" t="s">
        <v>32</v>
      </c>
      <c r="AW252" s="81">
        <v>5.6034482758620694</v>
      </c>
      <c r="AX252" s="46"/>
      <c r="AY252" s="81">
        <v>94.396551724137936</v>
      </c>
      <c r="AZ252" s="36"/>
      <c r="BA252" s="83">
        <v>9400</v>
      </c>
    </row>
    <row r="253" spans="1:53" ht="15.75" customHeight="1" x14ac:dyDescent="0.2">
      <c r="A253" s="7" t="s">
        <v>335</v>
      </c>
      <c r="B253" s="7" t="s">
        <v>336</v>
      </c>
      <c r="D253" s="87">
        <v>13.356</v>
      </c>
      <c r="E253" s="34" t="s">
        <v>30</v>
      </c>
      <c r="F253" s="87" t="s">
        <v>976</v>
      </c>
      <c r="G253" s="68" t="s">
        <v>1059</v>
      </c>
      <c r="I253" s="88">
        <v>0.76153000000000004</v>
      </c>
      <c r="J253" s="34" t="s">
        <v>28</v>
      </c>
      <c r="K253" s="87" t="s">
        <v>976</v>
      </c>
      <c r="L253" s="35"/>
      <c r="M253" s="87">
        <v>11.598599999999999</v>
      </c>
      <c r="N253" s="34" t="s">
        <v>27</v>
      </c>
      <c r="O253" s="81" t="s">
        <v>29</v>
      </c>
      <c r="P253" s="10" t="s">
        <v>1041</v>
      </c>
      <c r="R253" s="87">
        <v>33.097099999999998</v>
      </c>
      <c r="S253" s="34" t="s">
        <v>30</v>
      </c>
      <c r="T253" s="87" t="s">
        <v>976</v>
      </c>
      <c r="U253" s="10" t="s">
        <v>992</v>
      </c>
      <c r="W253" s="39">
        <v>287</v>
      </c>
      <c r="X253" s="36"/>
      <c r="Y253" s="10" t="s">
        <v>990</v>
      </c>
      <c r="AA253" s="81">
        <v>8.7287999999999997</v>
      </c>
      <c r="AB253" s="34" t="s">
        <v>28</v>
      </c>
      <c r="AC253" s="10" t="s">
        <v>1014</v>
      </c>
      <c r="AE253" s="34" t="s">
        <v>32</v>
      </c>
      <c r="AF253" s="36"/>
      <c r="AG253" s="34" t="s">
        <v>32</v>
      </c>
      <c r="AH253" s="36"/>
      <c r="AI253" s="34" t="s">
        <v>32</v>
      </c>
      <c r="AJ253" s="36"/>
      <c r="AK253" s="10" t="s">
        <v>33</v>
      </c>
      <c r="AL253" s="38"/>
      <c r="AM253" s="34">
        <v>1.0557551717146201</v>
      </c>
      <c r="AO253" s="81">
        <v>2.5166666666666666</v>
      </c>
      <c r="AP253" s="36"/>
      <c r="AQ253" s="81">
        <v>13.483333333333333</v>
      </c>
      <c r="AR253" s="36"/>
      <c r="AS253" s="34" t="s">
        <v>32</v>
      </c>
      <c r="AT253" s="36"/>
      <c r="AU253" s="34" t="s">
        <v>32</v>
      </c>
      <c r="AW253" s="87">
        <v>5.1470588235294112</v>
      </c>
      <c r="AX253" s="46"/>
      <c r="AY253" s="87">
        <v>94.85294117647058</v>
      </c>
      <c r="AZ253" s="36"/>
      <c r="BA253" s="89">
        <v>10800</v>
      </c>
    </row>
    <row r="254" spans="1:53" ht="15.75" customHeight="1" x14ac:dyDescent="0.2">
      <c r="A254" s="7" t="s">
        <v>389</v>
      </c>
      <c r="B254" s="7" t="s">
        <v>390</v>
      </c>
      <c r="D254" s="87">
        <v>11.7507</v>
      </c>
      <c r="E254" s="34" t="s">
        <v>28</v>
      </c>
      <c r="F254" s="87" t="s">
        <v>976</v>
      </c>
      <c r="G254" s="68" t="s">
        <v>1004</v>
      </c>
      <c r="I254" s="82">
        <v>0.43575000000000003</v>
      </c>
      <c r="J254" s="34" t="s">
        <v>27</v>
      </c>
      <c r="K254" s="84" t="s">
        <v>31</v>
      </c>
      <c r="L254" s="35"/>
      <c r="M254" s="87">
        <v>11.0244</v>
      </c>
      <c r="N254" s="34" t="s">
        <v>27</v>
      </c>
      <c r="O254" s="87" t="s">
        <v>976</v>
      </c>
      <c r="P254" s="10" t="s">
        <v>992</v>
      </c>
      <c r="R254" s="81">
        <v>30.328099999999999</v>
      </c>
      <c r="S254" s="34" t="s">
        <v>28</v>
      </c>
      <c r="T254" s="87" t="s">
        <v>976</v>
      </c>
      <c r="U254" s="10" t="s">
        <v>1022</v>
      </c>
      <c r="W254" s="39">
        <v>256</v>
      </c>
      <c r="X254" s="36"/>
      <c r="Y254" s="10" t="s">
        <v>1033</v>
      </c>
      <c r="AA254" s="87">
        <v>13.247</v>
      </c>
      <c r="AB254" s="34" t="s">
        <v>30</v>
      </c>
      <c r="AC254" s="10" t="s">
        <v>1164</v>
      </c>
      <c r="AE254" s="81">
        <v>82.4</v>
      </c>
      <c r="AF254" s="36"/>
      <c r="AG254" s="81">
        <v>83.6</v>
      </c>
      <c r="AH254" s="36"/>
      <c r="AI254" s="84">
        <v>81.7</v>
      </c>
      <c r="AJ254" s="36"/>
      <c r="AK254" s="10" t="s">
        <v>33</v>
      </c>
      <c r="AL254" s="38"/>
      <c r="AM254" s="34">
        <v>1.30790600109508</v>
      </c>
      <c r="AO254" s="81">
        <v>2.0833333333333335</v>
      </c>
      <c r="AP254" s="36"/>
      <c r="AQ254" s="81">
        <v>11.95</v>
      </c>
      <c r="AR254" s="36"/>
      <c r="AS254" s="34" t="s">
        <v>32</v>
      </c>
      <c r="AT254" s="36"/>
      <c r="AU254" s="34" t="s">
        <v>32</v>
      </c>
      <c r="AW254" s="81">
        <v>8.4745762711864394</v>
      </c>
      <c r="AX254" s="46"/>
      <c r="AY254" s="81">
        <v>91.525423728813564</v>
      </c>
      <c r="AZ254" s="36"/>
      <c r="BA254" s="83">
        <v>9700</v>
      </c>
    </row>
    <row r="255" spans="1:53" ht="15.75" customHeight="1" x14ac:dyDescent="0.2">
      <c r="A255" s="7" t="s">
        <v>405</v>
      </c>
      <c r="B255" s="7" t="s">
        <v>406</v>
      </c>
      <c r="D255" s="87">
        <v>12.5571</v>
      </c>
      <c r="E255" s="34" t="s">
        <v>28</v>
      </c>
      <c r="F255" s="81" t="s">
        <v>29</v>
      </c>
      <c r="G255" s="68" t="s">
        <v>995</v>
      </c>
      <c r="I255" s="88">
        <v>0.98934999999999995</v>
      </c>
      <c r="J255" s="34" t="s">
        <v>30</v>
      </c>
      <c r="K255" s="87" t="s">
        <v>976</v>
      </c>
      <c r="L255" s="35"/>
      <c r="M255" s="87">
        <v>13.165900000000001</v>
      </c>
      <c r="N255" s="34" t="s">
        <v>28</v>
      </c>
      <c r="O255" s="87" t="s">
        <v>976</v>
      </c>
      <c r="P255" s="10" t="s">
        <v>1170</v>
      </c>
      <c r="R255" s="87">
        <v>32.0396</v>
      </c>
      <c r="S255" s="34" t="s">
        <v>27</v>
      </c>
      <c r="T255" s="87" t="s">
        <v>976</v>
      </c>
      <c r="U255" s="10" t="s">
        <v>1014</v>
      </c>
      <c r="W255" s="39">
        <v>288</v>
      </c>
      <c r="X255" s="36"/>
      <c r="Y255" s="10" t="s">
        <v>1077</v>
      </c>
      <c r="AA255" s="87">
        <v>12.7864</v>
      </c>
      <c r="AB255" s="34" t="s">
        <v>28</v>
      </c>
      <c r="AC255" s="10" t="s">
        <v>1012</v>
      </c>
      <c r="AE255" s="81">
        <v>80.599999999999994</v>
      </c>
      <c r="AF255" s="36"/>
      <c r="AG255" s="81">
        <v>79.8</v>
      </c>
      <c r="AH255" s="36"/>
      <c r="AI255" s="81">
        <v>73.7</v>
      </c>
      <c r="AJ255" s="36"/>
      <c r="AK255" s="10" t="s">
        <v>33</v>
      </c>
      <c r="AL255" s="38"/>
      <c r="AM255" s="34">
        <v>2.2057999437015798</v>
      </c>
      <c r="AO255" s="81">
        <v>2.2833333333333332</v>
      </c>
      <c r="AP255" s="36"/>
      <c r="AQ255" s="87">
        <v>18.45</v>
      </c>
      <c r="AR255" s="36"/>
      <c r="AS255" s="34" t="s">
        <v>32</v>
      </c>
      <c r="AT255" s="36"/>
      <c r="AU255" s="34" t="s">
        <v>32</v>
      </c>
      <c r="AW255" s="87">
        <v>0</v>
      </c>
      <c r="AX255" s="46"/>
      <c r="AY255" s="87">
        <v>100</v>
      </c>
      <c r="AZ255" s="36"/>
      <c r="BA255" s="89">
        <v>13000</v>
      </c>
    </row>
    <row r="256" spans="1:53" ht="15.75" customHeight="1" x14ac:dyDescent="0.2">
      <c r="A256" s="7" t="s">
        <v>445</v>
      </c>
      <c r="B256" s="7" t="s">
        <v>446</v>
      </c>
      <c r="D256" s="81">
        <v>11.4475</v>
      </c>
      <c r="E256" s="34" t="s">
        <v>28</v>
      </c>
      <c r="F256" s="81" t="s">
        <v>29</v>
      </c>
      <c r="G256" s="68" t="s">
        <v>978</v>
      </c>
      <c r="I256" s="85">
        <v>0.33084999999999998</v>
      </c>
      <c r="J256" s="34" t="s">
        <v>30</v>
      </c>
      <c r="K256" s="84" t="s">
        <v>31</v>
      </c>
      <c r="L256" s="35"/>
      <c r="M256" s="81">
        <v>9.2969000000000008</v>
      </c>
      <c r="N256" s="34" t="s">
        <v>28</v>
      </c>
      <c r="O256" s="81" t="s">
        <v>29</v>
      </c>
      <c r="P256" s="10" t="s">
        <v>1017</v>
      </c>
      <c r="R256" s="81">
        <v>20.3474</v>
      </c>
      <c r="S256" s="34" t="s">
        <v>27</v>
      </c>
      <c r="T256" s="84" t="s">
        <v>31</v>
      </c>
      <c r="U256" s="10" t="s">
        <v>1082</v>
      </c>
      <c r="W256" s="39">
        <v>190</v>
      </c>
      <c r="X256" s="36"/>
      <c r="Y256" s="10" t="s">
        <v>1112</v>
      </c>
      <c r="AA256" s="81">
        <v>9.4296000000000006</v>
      </c>
      <c r="AB256" s="34" t="s">
        <v>28</v>
      </c>
      <c r="AC256" s="10" t="s">
        <v>992</v>
      </c>
      <c r="AE256" s="34" t="s">
        <v>32</v>
      </c>
      <c r="AF256" s="36"/>
      <c r="AG256" s="34" t="s">
        <v>32</v>
      </c>
      <c r="AH256" s="36"/>
      <c r="AI256" s="34" t="s">
        <v>32</v>
      </c>
      <c r="AJ256" s="36"/>
      <c r="AK256" s="10" t="s">
        <v>33</v>
      </c>
      <c r="AL256" s="38"/>
      <c r="AM256" s="34">
        <v>19.78721114391</v>
      </c>
      <c r="AO256" s="87">
        <v>2.8166666666666669</v>
      </c>
      <c r="AP256" s="36"/>
      <c r="AQ256" s="81">
        <v>11.45</v>
      </c>
      <c r="AR256" s="36"/>
      <c r="AS256" s="34" t="s">
        <v>32</v>
      </c>
      <c r="AT256" s="36"/>
      <c r="AU256" s="34" t="s">
        <v>32</v>
      </c>
      <c r="AW256" s="81">
        <v>5.6034482758620694</v>
      </c>
      <c r="AX256" s="46"/>
      <c r="AY256" s="81">
        <v>94.396551724137936</v>
      </c>
      <c r="AZ256" s="36"/>
      <c r="BA256" s="83">
        <v>9500</v>
      </c>
    </row>
    <row r="257" spans="1:53" ht="15.75" customHeight="1" x14ac:dyDescent="0.2">
      <c r="A257" s="7" t="s">
        <v>557</v>
      </c>
      <c r="B257" s="7" t="s">
        <v>558</v>
      </c>
      <c r="D257" s="81">
        <v>10.546799999999999</v>
      </c>
      <c r="E257" s="34" t="s">
        <v>28</v>
      </c>
      <c r="F257" s="87" t="s">
        <v>976</v>
      </c>
      <c r="G257" s="68" t="s">
        <v>1137</v>
      </c>
      <c r="I257" s="85">
        <v>0.27173999999999998</v>
      </c>
      <c r="J257" s="34" t="s">
        <v>28</v>
      </c>
      <c r="K257" s="84" t="s">
        <v>31</v>
      </c>
      <c r="L257" s="35"/>
      <c r="M257" s="81">
        <v>9.6190999999999995</v>
      </c>
      <c r="N257" s="34" t="s">
        <v>27</v>
      </c>
      <c r="O257" s="84" t="s">
        <v>31</v>
      </c>
      <c r="P257" s="10" t="s">
        <v>998</v>
      </c>
      <c r="R257" s="87">
        <v>50.127099999999999</v>
      </c>
      <c r="S257" s="34" t="s">
        <v>28</v>
      </c>
      <c r="T257" s="81" t="s">
        <v>29</v>
      </c>
      <c r="U257" s="10" t="s">
        <v>148</v>
      </c>
      <c r="W257" s="39">
        <v>201</v>
      </c>
      <c r="X257" s="36"/>
      <c r="Y257" s="10" t="s">
        <v>1168</v>
      </c>
      <c r="AA257" s="87">
        <v>20.100100000000001</v>
      </c>
      <c r="AB257" s="34" t="s">
        <v>28</v>
      </c>
      <c r="AC257" s="10" t="s">
        <v>1001</v>
      </c>
      <c r="AE257" s="34" t="s">
        <v>32</v>
      </c>
      <c r="AF257" s="36"/>
      <c r="AG257" s="34" t="s">
        <v>32</v>
      </c>
      <c r="AH257" s="36"/>
      <c r="AI257" s="34" t="s">
        <v>32</v>
      </c>
      <c r="AJ257" s="36"/>
      <c r="AK257" s="10" t="s">
        <v>33</v>
      </c>
      <c r="AL257" s="38"/>
      <c r="AM257" s="34">
        <v>2.5543318467610002E-2</v>
      </c>
      <c r="AO257" s="81">
        <v>2.4666666666666668</v>
      </c>
      <c r="AP257" s="36"/>
      <c r="AQ257" s="81">
        <v>10.983333333333333</v>
      </c>
      <c r="AR257" s="36"/>
      <c r="AS257" s="34" t="s">
        <v>32</v>
      </c>
      <c r="AT257" s="36"/>
      <c r="AU257" s="34" t="s">
        <v>32</v>
      </c>
      <c r="AW257" s="81">
        <v>5.6034482758620694</v>
      </c>
      <c r="AX257" s="46"/>
      <c r="AY257" s="81">
        <v>94.396551724137936</v>
      </c>
      <c r="AZ257" s="36"/>
      <c r="BA257" s="83">
        <v>7800</v>
      </c>
    </row>
    <row r="258" spans="1:53" x14ac:dyDescent="0.2">
      <c r="A258" s="7"/>
      <c r="B258" s="7"/>
      <c r="D258" s="64"/>
      <c r="E258" s="34"/>
      <c r="F258" s="65"/>
      <c r="G258" s="55"/>
      <c r="I258" s="51"/>
      <c r="J258" s="34"/>
      <c r="K258" s="56"/>
      <c r="L258" s="35"/>
      <c r="M258" s="64"/>
      <c r="N258" s="34"/>
      <c r="O258" s="34"/>
      <c r="P258" s="55"/>
      <c r="Q258" s="36"/>
      <c r="R258" s="64"/>
      <c r="S258" s="34"/>
      <c r="T258" s="34"/>
      <c r="U258" s="55"/>
      <c r="V258" s="36"/>
      <c r="W258" s="39"/>
      <c r="X258" s="36"/>
      <c r="Y258" s="10"/>
      <c r="Z258" s="36"/>
      <c r="AA258" s="34"/>
      <c r="AB258" s="34"/>
      <c r="AC258" s="55"/>
      <c r="AD258" s="36"/>
      <c r="AE258" s="34"/>
      <c r="AF258" s="36"/>
      <c r="AG258" s="34"/>
      <c r="AH258" s="36"/>
      <c r="AI258" s="34"/>
      <c r="AJ258" s="36"/>
      <c r="AK258" s="37"/>
      <c r="AL258" s="38"/>
      <c r="AM258" s="37"/>
      <c r="AO258" s="34"/>
      <c r="AP258" s="36"/>
      <c r="AQ258" s="34"/>
      <c r="AR258" s="36"/>
      <c r="AS258" s="34"/>
      <c r="AT258" s="36"/>
      <c r="AU258" s="34"/>
      <c r="AW258" s="37"/>
      <c r="AX258" s="46"/>
      <c r="AY258" s="37"/>
      <c r="AZ258" s="36"/>
      <c r="BA258" s="40"/>
    </row>
    <row r="259" spans="1:53" s="20" customFormat="1" ht="15.75" customHeight="1" x14ac:dyDescent="0.2">
      <c r="A259" s="57"/>
      <c r="B259" s="58" t="s">
        <v>953</v>
      </c>
      <c r="C259" s="15"/>
      <c r="D259" s="59"/>
      <c r="E259" s="59"/>
      <c r="F259" s="59"/>
      <c r="G259" s="59"/>
      <c r="H259" s="60"/>
      <c r="I259" s="59"/>
      <c r="J259" s="59"/>
      <c r="K259" s="59"/>
      <c r="L259" s="24"/>
      <c r="M259" s="59"/>
      <c r="N259" s="59"/>
      <c r="O259" s="59"/>
      <c r="P259" s="59"/>
      <c r="Q259" s="60"/>
      <c r="R259" s="59"/>
      <c r="S259" s="59"/>
      <c r="T259" s="61"/>
      <c r="U259" s="61"/>
      <c r="V259" s="62"/>
      <c r="W259" s="61"/>
      <c r="X259" s="15"/>
      <c r="Y259" s="61"/>
      <c r="Z259" s="15"/>
      <c r="AA259" s="61"/>
      <c r="AB259" s="59"/>
      <c r="AC259" s="61"/>
      <c r="AD259" s="15"/>
      <c r="AE259" s="61"/>
      <c r="AF259" s="15"/>
      <c r="AG259" s="63"/>
      <c r="AH259" s="15"/>
      <c r="AI259" s="63"/>
      <c r="AJ259" s="15"/>
      <c r="AK259" s="63"/>
      <c r="AM259" s="63"/>
      <c r="AO259" s="63"/>
      <c r="AQ259" s="63"/>
      <c r="AS259" s="63"/>
      <c r="AU259" s="63"/>
      <c r="AW259" s="63"/>
      <c r="AY259" s="63"/>
      <c r="BA259" s="63"/>
    </row>
    <row r="260" spans="1:53" ht="15.75" customHeight="1" x14ac:dyDescent="0.2">
      <c r="A260" s="7" t="s">
        <v>51</v>
      </c>
      <c r="B260" s="7" t="s">
        <v>52</v>
      </c>
      <c r="D260" s="81">
        <v>10.852399999999999</v>
      </c>
      <c r="E260" s="34" t="s">
        <v>27</v>
      </c>
      <c r="F260" s="81" t="s">
        <v>29</v>
      </c>
      <c r="G260" s="68" t="s">
        <v>981</v>
      </c>
      <c r="I260" s="82">
        <v>0.55132000000000003</v>
      </c>
      <c r="J260" s="34" t="s">
        <v>27</v>
      </c>
      <c r="K260" s="81" t="s">
        <v>29</v>
      </c>
      <c r="L260" s="35"/>
      <c r="M260" s="87">
        <v>10.7218</v>
      </c>
      <c r="N260" s="34" t="s">
        <v>28</v>
      </c>
      <c r="O260" s="81" t="s">
        <v>29</v>
      </c>
      <c r="P260" s="10" t="s">
        <v>1016</v>
      </c>
      <c r="R260" s="81">
        <v>28.190100000000001</v>
      </c>
      <c r="S260" s="34" t="s">
        <v>27</v>
      </c>
      <c r="T260" s="81" t="s">
        <v>29</v>
      </c>
      <c r="U260" s="10" t="s">
        <v>1092</v>
      </c>
      <c r="W260" s="39">
        <v>246</v>
      </c>
      <c r="X260" s="36"/>
      <c r="Y260" s="10" t="s">
        <v>1103</v>
      </c>
      <c r="AA260" s="87">
        <v>14.2186</v>
      </c>
      <c r="AB260" s="34" t="s">
        <v>28</v>
      </c>
      <c r="AC260" s="10" t="s">
        <v>1011</v>
      </c>
      <c r="AE260" s="81">
        <v>74.5</v>
      </c>
      <c r="AF260" s="36"/>
      <c r="AG260" s="81">
        <v>79</v>
      </c>
      <c r="AH260" s="36"/>
      <c r="AI260" s="84">
        <v>81.099999999999994</v>
      </c>
      <c r="AJ260" s="36"/>
      <c r="AK260" s="10" t="s">
        <v>33</v>
      </c>
      <c r="AL260" s="38"/>
      <c r="AM260" s="34">
        <v>0.94179977751541999</v>
      </c>
      <c r="AO260" s="81">
        <v>2.3166666666666669</v>
      </c>
      <c r="AP260" s="36"/>
      <c r="AQ260" s="81">
        <v>12.233333333333333</v>
      </c>
      <c r="AR260" s="36"/>
      <c r="AS260" s="81">
        <v>4.2333333333333334</v>
      </c>
      <c r="AT260" s="36"/>
      <c r="AU260" s="84">
        <v>12.5</v>
      </c>
      <c r="AW260" s="87">
        <v>5.1470588235294112</v>
      </c>
      <c r="AX260" s="46"/>
      <c r="AY260" s="87">
        <v>94.85294117647058</v>
      </c>
      <c r="AZ260" s="36"/>
      <c r="BA260" s="83">
        <v>9200</v>
      </c>
    </row>
    <row r="261" spans="1:53" ht="15.75" customHeight="1" x14ac:dyDescent="0.2">
      <c r="A261" s="7" t="s">
        <v>69</v>
      </c>
      <c r="B261" s="7" t="s">
        <v>70</v>
      </c>
      <c r="D261" s="81">
        <v>9.8771000000000004</v>
      </c>
      <c r="E261" s="34" t="s">
        <v>28</v>
      </c>
      <c r="F261" s="81" t="s">
        <v>29</v>
      </c>
      <c r="G261" s="68" t="s">
        <v>977</v>
      </c>
      <c r="I261" s="82">
        <v>0.55474999999999997</v>
      </c>
      <c r="J261" s="34" t="s">
        <v>27</v>
      </c>
      <c r="K261" s="87" t="s">
        <v>976</v>
      </c>
      <c r="L261" s="35"/>
      <c r="M261" s="87">
        <v>12.2683</v>
      </c>
      <c r="N261" s="34" t="s">
        <v>28</v>
      </c>
      <c r="O261" s="81" t="s">
        <v>29</v>
      </c>
      <c r="P261" s="10" t="s">
        <v>1005</v>
      </c>
      <c r="R261" s="87">
        <v>37.436199999999999</v>
      </c>
      <c r="S261" s="34" t="s">
        <v>28</v>
      </c>
      <c r="T261" s="81" t="s">
        <v>29</v>
      </c>
      <c r="U261" s="10" t="s">
        <v>1092</v>
      </c>
      <c r="W261" s="39">
        <v>250</v>
      </c>
      <c r="X261" s="36"/>
      <c r="Y261" s="10" t="s">
        <v>1077</v>
      </c>
      <c r="AA261" s="87">
        <v>16.5151</v>
      </c>
      <c r="AB261" s="34" t="s">
        <v>30</v>
      </c>
      <c r="AC261" s="10" t="s">
        <v>1016</v>
      </c>
      <c r="AE261" s="87">
        <v>71.900000000000006</v>
      </c>
      <c r="AF261" s="36"/>
      <c r="AG261" s="87">
        <v>66.599999999999994</v>
      </c>
      <c r="AH261" s="36"/>
      <c r="AI261" s="81">
        <v>72.599999999999994</v>
      </c>
      <c r="AJ261" s="36"/>
      <c r="AK261" s="10" t="s">
        <v>33</v>
      </c>
      <c r="AL261" s="38"/>
      <c r="AM261" s="34">
        <v>0.65001849955716995</v>
      </c>
      <c r="AO261" s="84">
        <v>1.6666666666666667</v>
      </c>
      <c r="AP261" s="36"/>
      <c r="AQ261" s="84">
        <v>10.65</v>
      </c>
      <c r="AR261" s="36"/>
      <c r="AS261" s="84">
        <v>4.05</v>
      </c>
      <c r="AT261" s="36"/>
      <c r="AU261" s="84">
        <v>12.516666666666667</v>
      </c>
      <c r="AW261" s="87">
        <v>4.788732394366197</v>
      </c>
      <c r="AX261" s="46"/>
      <c r="AY261" s="87">
        <v>95.211267605633793</v>
      </c>
      <c r="AZ261" s="36"/>
      <c r="BA261" s="83">
        <v>9400</v>
      </c>
    </row>
    <row r="262" spans="1:53" ht="15.75" customHeight="1" x14ac:dyDescent="0.2">
      <c r="A262" s="7" t="s">
        <v>114</v>
      </c>
      <c r="B262" s="7" t="s">
        <v>115</v>
      </c>
      <c r="D262" s="81">
        <v>10.5143</v>
      </c>
      <c r="E262" s="34" t="s">
        <v>28</v>
      </c>
      <c r="F262" s="87" t="s">
        <v>976</v>
      </c>
      <c r="G262" s="68" t="s">
        <v>1015</v>
      </c>
      <c r="I262" s="85">
        <v>0.36276000000000003</v>
      </c>
      <c r="J262" s="34" t="s">
        <v>30</v>
      </c>
      <c r="K262" s="81" t="s">
        <v>29</v>
      </c>
      <c r="L262" s="35"/>
      <c r="M262" s="81">
        <v>7.4839000000000002</v>
      </c>
      <c r="N262" s="34" t="s">
        <v>28</v>
      </c>
      <c r="O262" s="81" t="s">
        <v>29</v>
      </c>
      <c r="P262" s="10" t="s">
        <v>993</v>
      </c>
      <c r="R262" s="81">
        <v>27.619700000000002</v>
      </c>
      <c r="S262" s="34" t="s">
        <v>28</v>
      </c>
      <c r="T262" s="81" t="s">
        <v>29</v>
      </c>
      <c r="U262" s="10" t="s">
        <v>148</v>
      </c>
      <c r="W262" s="71">
        <v>141</v>
      </c>
      <c r="X262" s="36"/>
      <c r="Y262" s="10" t="s">
        <v>1037</v>
      </c>
      <c r="AA262" s="81">
        <v>10.419499999999999</v>
      </c>
      <c r="AB262" s="34" t="s">
        <v>30</v>
      </c>
      <c r="AC262" s="10" t="s">
        <v>982</v>
      </c>
      <c r="AE262" s="84">
        <v>87.3</v>
      </c>
      <c r="AF262" s="36"/>
      <c r="AG262" s="84">
        <v>87.4</v>
      </c>
      <c r="AH262" s="36"/>
      <c r="AI262" s="84">
        <v>86.5</v>
      </c>
      <c r="AJ262" s="36"/>
      <c r="AK262" s="10" t="s">
        <v>33</v>
      </c>
      <c r="AL262" s="38"/>
      <c r="AM262" s="34">
        <v>2.6230811792284499</v>
      </c>
      <c r="AO262" s="84">
        <v>1.8</v>
      </c>
      <c r="AP262" s="36"/>
      <c r="AQ262" s="81">
        <v>12.7</v>
      </c>
      <c r="AR262" s="36"/>
      <c r="AS262" s="84">
        <v>4.0333333333333332</v>
      </c>
      <c r="AT262" s="36"/>
      <c r="AU262" s="84">
        <v>13.75</v>
      </c>
      <c r="AW262" s="87">
        <v>4.788732394366197</v>
      </c>
      <c r="AX262" s="46"/>
      <c r="AY262" s="87">
        <v>95.211267605633793</v>
      </c>
      <c r="AZ262" s="36"/>
      <c r="BA262" s="83">
        <v>8400</v>
      </c>
    </row>
    <row r="263" spans="1:53" ht="15.75" customHeight="1" x14ac:dyDescent="0.2">
      <c r="A263" s="7" t="s">
        <v>126</v>
      </c>
      <c r="B263" s="7" t="s">
        <v>127</v>
      </c>
      <c r="D263" s="81">
        <v>10.2294</v>
      </c>
      <c r="E263" s="34" t="s">
        <v>28</v>
      </c>
      <c r="F263" s="81" t="s">
        <v>29</v>
      </c>
      <c r="G263" s="68" t="s">
        <v>988</v>
      </c>
      <c r="I263" s="88">
        <v>0.73294999999999999</v>
      </c>
      <c r="J263" s="34" t="s">
        <v>28</v>
      </c>
      <c r="K263" s="87" t="s">
        <v>976</v>
      </c>
      <c r="L263" s="35"/>
      <c r="M263" s="84">
        <v>4.2065000000000001</v>
      </c>
      <c r="N263" s="34" t="s">
        <v>28</v>
      </c>
      <c r="O263" s="84" t="s">
        <v>31</v>
      </c>
      <c r="P263" s="10" t="s">
        <v>1030</v>
      </c>
      <c r="R263" s="84">
        <v>11.2492</v>
      </c>
      <c r="S263" s="34" t="s">
        <v>27</v>
      </c>
      <c r="T263" s="84" t="s">
        <v>31</v>
      </c>
      <c r="U263" s="10" t="s">
        <v>1088</v>
      </c>
      <c r="W263" s="39">
        <v>18</v>
      </c>
      <c r="X263" s="36"/>
      <c r="Y263" s="10" t="s">
        <v>1167</v>
      </c>
      <c r="AA263" s="81">
        <v>7.8078000000000003</v>
      </c>
      <c r="AB263" s="34" t="s">
        <v>30</v>
      </c>
      <c r="AC263" s="10" t="s">
        <v>1107</v>
      </c>
      <c r="AE263" s="84">
        <v>95.4</v>
      </c>
      <c r="AF263" s="36"/>
      <c r="AG263" s="84">
        <v>91.4</v>
      </c>
      <c r="AH263" s="36"/>
      <c r="AI263" s="84">
        <v>87</v>
      </c>
      <c r="AJ263" s="36"/>
      <c r="AK263" s="10" t="s">
        <v>33</v>
      </c>
      <c r="AL263" s="38"/>
      <c r="AM263" s="34">
        <v>10.327128288674899</v>
      </c>
      <c r="AO263" s="84">
        <v>2</v>
      </c>
      <c r="AP263" s="36"/>
      <c r="AQ263" s="81">
        <v>11.716666666666667</v>
      </c>
      <c r="AR263" s="36"/>
      <c r="AS263" s="87">
        <v>4.583333333333333</v>
      </c>
      <c r="AT263" s="36"/>
      <c r="AU263" s="87">
        <v>22.666666666666668</v>
      </c>
      <c r="AW263" s="87">
        <v>4.788732394366197</v>
      </c>
      <c r="AX263" s="46"/>
      <c r="AY263" s="87">
        <v>95.211267605633793</v>
      </c>
      <c r="AZ263" s="36"/>
      <c r="BA263" s="83">
        <v>9200</v>
      </c>
    </row>
    <row r="264" spans="1:53" ht="15.75" customHeight="1" x14ac:dyDescent="0.2">
      <c r="A264" s="7" t="s">
        <v>169</v>
      </c>
      <c r="B264" s="7" t="s">
        <v>170</v>
      </c>
      <c r="D264" s="81">
        <v>11.043100000000001</v>
      </c>
      <c r="E264" s="34" t="s">
        <v>28</v>
      </c>
      <c r="F264" s="81" t="s">
        <v>29</v>
      </c>
      <c r="G264" s="68" t="s">
        <v>1005</v>
      </c>
      <c r="I264" s="82">
        <v>0.49607000000000001</v>
      </c>
      <c r="J264" s="34" t="s">
        <v>28</v>
      </c>
      <c r="K264" s="84" t="s">
        <v>31</v>
      </c>
      <c r="L264" s="35"/>
      <c r="M264" s="87">
        <v>10.611700000000001</v>
      </c>
      <c r="N264" s="34" t="s">
        <v>28</v>
      </c>
      <c r="O264" s="81" t="s">
        <v>29</v>
      </c>
      <c r="P264" s="10" t="s">
        <v>1066</v>
      </c>
      <c r="R264" s="81">
        <v>23.940999999999999</v>
      </c>
      <c r="S264" s="34" t="s">
        <v>27</v>
      </c>
      <c r="T264" s="84" t="s">
        <v>31</v>
      </c>
      <c r="U264" s="10" t="s">
        <v>1092</v>
      </c>
      <c r="W264" s="39">
        <v>238</v>
      </c>
      <c r="X264" s="36"/>
      <c r="Y264" s="10" t="s">
        <v>1037</v>
      </c>
      <c r="AA264" s="81">
        <v>9.1236999999999995</v>
      </c>
      <c r="AB264" s="34" t="s">
        <v>28</v>
      </c>
      <c r="AC264" s="10" t="s">
        <v>999</v>
      </c>
      <c r="AE264" s="87">
        <v>71.400000000000006</v>
      </c>
      <c r="AF264" s="36"/>
      <c r="AG264" s="87">
        <v>70.099999999999994</v>
      </c>
      <c r="AH264" s="36"/>
      <c r="AI264" s="87">
        <v>65.2</v>
      </c>
      <c r="AJ264" s="36"/>
      <c r="AK264" s="10" t="s">
        <v>33</v>
      </c>
      <c r="AL264" s="38"/>
      <c r="AM264" s="34">
        <v>2.0273919452220399</v>
      </c>
      <c r="AO264" s="84">
        <v>1.9666666666666666</v>
      </c>
      <c r="AP264" s="36"/>
      <c r="AQ264" s="87">
        <v>16.866666666666667</v>
      </c>
      <c r="AR264" s="36"/>
      <c r="AS264" s="87">
        <v>4.5999999999999996</v>
      </c>
      <c r="AT264" s="36"/>
      <c r="AU264" s="87">
        <v>23.633333333333333</v>
      </c>
      <c r="AW264" s="87">
        <v>5.1470588235294112</v>
      </c>
      <c r="AX264" s="46"/>
      <c r="AY264" s="87">
        <v>94.85294117647058</v>
      </c>
      <c r="AZ264" s="36"/>
      <c r="BA264" s="83">
        <v>9400</v>
      </c>
    </row>
    <row r="265" spans="1:53" ht="15.75" customHeight="1" x14ac:dyDescent="0.2">
      <c r="A265" s="7" t="s">
        <v>267</v>
      </c>
      <c r="B265" s="7" t="s">
        <v>268</v>
      </c>
      <c r="D265" s="87">
        <v>12.435600000000001</v>
      </c>
      <c r="E265" s="34" t="s">
        <v>27</v>
      </c>
      <c r="F265" s="87" t="s">
        <v>976</v>
      </c>
      <c r="G265" s="68" t="s">
        <v>984</v>
      </c>
      <c r="I265" s="82">
        <v>0.47989999999999999</v>
      </c>
      <c r="J265" s="34" t="s">
        <v>30</v>
      </c>
      <c r="K265" s="81" t="s">
        <v>29</v>
      </c>
      <c r="L265" s="35"/>
      <c r="M265" s="84">
        <v>5.0076000000000001</v>
      </c>
      <c r="N265" s="34" t="s">
        <v>30</v>
      </c>
      <c r="O265" s="84" t="s">
        <v>31</v>
      </c>
      <c r="P265" s="10" t="s">
        <v>988</v>
      </c>
      <c r="R265" s="84">
        <v>13.3119</v>
      </c>
      <c r="S265" s="34" t="s">
        <v>27</v>
      </c>
      <c r="T265" s="84" t="s">
        <v>31</v>
      </c>
      <c r="U265" s="10" t="s">
        <v>1086</v>
      </c>
      <c r="W265" s="39">
        <v>55</v>
      </c>
      <c r="X265" s="36"/>
      <c r="Y265" s="10" t="s">
        <v>1013</v>
      </c>
      <c r="AA265" s="84">
        <v>7.2195</v>
      </c>
      <c r="AB265" s="34" t="s">
        <v>30</v>
      </c>
      <c r="AC265" s="10" t="s">
        <v>1012</v>
      </c>
      <c r="AE265" s="84">
        <v>89.5</v>
      </c>
      <c r="AF265" s="36"/>
      <c r="AG265" s="84">
        <v>89.7</v>
      </c>
      <c r="AH265" s="36"/>
      <c r="AI265" s="84">
        <v>84.2</v>
      </c>
      <c r="AJ265" s="36"/>
      <c r="AK265" s="10" t="s">
        <v>33</v>
      </c>
      <c r="AL265" s="38"/>
      <c r="AM265" s="34">
        <v>0.79624171479719996</v>
      </c>
      <c r="AO265" s="87">
        <v>2.6</v>
      </c>
      <c r="AP265" s="36"/>
      <c r="AQ265" s="81">
        <v>14.1</v>
      </c>
      <c r="AR265" s="36"/>
      <c r="AS265" s="81">
        <v>4.3499999999999996</v>
      </c>
      <c r="AT265" s="36"/>
      <c r="AU265" s="84">
        <v>14.483333333333333</v>
      </c>
      <c r="AW265" s="84">
        <v>13.427561837455832</v>
      </c>
      <c r="AX265" s="46"/>
      <c r="AY265" s="84">
        <v>86.572438162544174</v>
      </c>
      <c r="AZ265" s="36"/>
      <c r="BA265" s="83">
        <v>8500</v>
      </c>
    </row>
    <row r="266" spans="1:53" ht="15.75" customHeight="1" x14ac:dyDescent="0.2">
      <c r="A266" s="7" t="s">
        <v>291</v>
      </c>
      <c r="B266" s="7" t="s">
        <v>292</v>
      </c>
      <c r="D266" s="87">
        <v>12.3592</v>
      </c>
      <c r="E266" s="34" t="s">
        <v>28</v>
      </c>
      <c r="F266" s="87" t="s">
        <v>976</v>
      </c>
      <c r="G266" s="68" t="s">
        <v>1028</v>
      </c>
      <c r="I266" s="82">
        <v>0.40273999999999999</v>
      </c>
      <c r="J266" s="34" t="s">
        <v>27</v>
      </c>
      <c r="K266" s="84" t="s">
        <v>31</v>
      </c>
      <c r="L266" s="35"/>
      <c r="M266" s="87">
        <v>12.145200000000001</v>
      </c>
      <c r="N266" s="34" t="s">
        <v>28</v>
      </c>
      <c r="O266" s="87" t="s">
        <v>976</v>
      </c>
      <c r="P266" s="10" t="s">
        <v>1050</v>
      </c>
      <c r="R266" s="81">
        <v>25.184100000000001</v>
      </c>
      <c r="S266" s="34" t="s">
        <v>28</v>
      </c>
      <c r="T266" s="84" t="s">
        <v>31</v>
      </c>
      <c r="U266" s="10" t="s">
        <v>980</v>
      </c>
      <c r="W266" s="39">
        <v>265</v>
      </c>
      <c r="X266" s="36"/>
      <c r="Y266" s="10" t="s">
        <v>1167</v>
      </c>
      <c r="AA266" s="81">
        <v>8.3696000000000002</v>
      </c>
      <c r="AB266" s="34" t="s">
        <v>28</v>
      </c>
      <c r="AC266" s="10" t="s">
        <v>1001</v>
      </c>
      <c r="AE266" s="81">
        <v>74.7</v>
      </c>
      <c r="AF266" s="36"/>
      <c r="AG266" s="81">
        <v>75.599999999999994</v>
      </c>
      <c r="AH266" s="36"/>
      <c r="AI266" s="81">
        <v>74.599999999999994</v>
      </c>
      <c r="AJ266" s="36"/>
      <c r="AK266" s="10" t="s">
        <v>33</v>
      </c>
      <c r="AL266" s="38"/>
      <c r="AM266" s="34">
        <v>2.6035847303416202</v>
      </c>
      <c r="AO266" s="84">
        <v>2.0499999999999998</v>
      </c>
      <c r="AP266" s="36"/>
      <c r="AQ266" s="81">
        <v>13.05</v>
      </c>
      <c r="AR266" s="36"/>
      <c r="AS266" s="81">
        <v>4.1333333333333337</v>
      </c>
      <c r="AT266" s="36"/>
      <c r="AU266" s="81">
        <v>15.5</v>
      </c>
      <c r="AW266" s="87">
        <v>4.788732394366197</v>
      </c>
      <c r="AX266" s="46"/>
      <c r="AY266" s="87">
        <v>95.211267605633793</v>
      </c>
      <c r="AZ266" s="36"/>
      <c r="BA266" s="83">
        <v>10200</v>
      </c>
    </row>
    <row r="267" spans="1:53" ht="15.75" customHeight="1" x14ac:dyDescent="0.2">
      <c r="A267" s="7" t="s">
        <v>302</v>
      </c>
      <c r="B267" s="7" t="s">
        <v>303</v>
      </c>
      <c r="D267" s="87">
        <v>13.5382</v>
      </c>
      <c r="E267" s="34" t="s">
        <v>28</v>
      </c>
      <c r="F267" s="87" t="s">
        <v>976</v>
      </c>
      <c r="G267" s="68" t="s">
        <v>978</v>
      </c>
      <c r="I267" s="82">
        <v>0.61982000000000004</v>
      </c>
      <c r="J267" s="34" t="s">
        <v>27</v>
      </c>
      <c r="K267" s="81" t="s">
        <v>29</v>
      </c>
      <c r="L267" s="35"/>
      <c r="M267" s="87">
        <v>10.341200000000001</v>
      </c>
      <c r="N267" s="34" t="s">
        <v>30</v>
      </c>
      <c r="O267" s="87" t="s">
        <v>976</v>
      </c>
      <c r="P267" s="10" t="s">
        <v>1029</v>
      </c>
      <c r="R267" s="81">
        <v>24.597100000000001</v>
      </c>
      <c r="S267" s="34" t="s">
        <v>27</v>
      </c>
      <c r="T267" s="87" t="s">
        <v>976</v>
      </c>
      <c r="U267" s="10" t="s">
        <v>1099</v>
      </c>
      <c r="W267" s="39">
        <v>277</v>
      </c>
      <c r="X267" s="36"/>
      <c r="Y267" s="10" t="s">
        <v>1004</v>
      </c>
      <c r="AA267" s="81">
        <v>8.7757000000000005</v>
      </c>
      <c r="AB267" s="34" t="s">
        <v>30</v>
      </c>
      <c r="AC267" s="10" t="s">
        <v>148</v>
      </c>
      <c r="AE267" s="84">
        <v>94.8</v>
      </c>
      <c r="AF267" s="36"/>
      <c r="AG267" s="84">
        <v>91.1</v>
      </c>
      <c r="AH267" s="36"/>
      <c r="AI267" s="84">
        <v>82.7</v>
      </c>
      <c r="AJ267" s="36"/>
      <c r="AK267" s="10" t="s">
        <v>33</v>
      </c>
      <c r="AL267" s="38"/>
      <c r="AM267" s="34">
        <v>2.41440466175768</v>
      </c>
      <c r="AO267" s="87">
        <v>2.8833333333333333</v>
      </c>
      <c r="AP267" s="36"/>
      <c r="AQ267" s="87">
        <v>17.616666666666667</v>
      </c>
      <c r="AR267" s="36"/>
      <c r="AS267" s="87">
        <v>4.5</v>
      </c>
      <c r="AT267" s="36"/>
      <c r="AU267" s="81">
        <v>18.600000000000001</v>
      </c>
      <c r="AW267" s="84">
        <v>15.254237288135593</v>
      </c>
      <c r="AX267" s="46"/>
      <c r="AY267" s="84">
        <v>84.745762711864401</v>
      </c>
      <c r="AZ267" s="36"/>
      <c r="BA267" s="89">
        <v>13200</v>
      </c>
    </row>
    <row r="268" spans="1:53" ht="15.75" customHeight="1" x14ac:dyDescent="0.2">
      <c r="A268" s="7" t="s">
        <v>315</v>
      </c>
      <c r="B268" s="7" t="s">
        <v>316</v>
      </c>
      <c r="D268" s="87">
        <v>14.763400000000001</v>
      </c>
      <c r="E268" s="34" t="s">
        <v>28</v>
      </c>
      <c r="F268" s="87" t="s">
        <v>976</v>
      </c>
      <c r="G268" s="68" t="s">
        <v>1005</v>
      </c>
      <c r="I268" s="88">
        <v>0.66298000000000001</v>
      </c>
      <c r="J268" s="34" t="s">
        <v>30</v>
      </c>
      <c r="K268" s="87" t="s">
        <v>976</v>
      </c>
      <c r="L268" s="35"/>
      <c r="M268" s="81">
        <v>7.1148999999999996</v>
      </c>
      <c r="N268" s="34" t="s">
        <v>28</v>
      </c>
      <c r="O268" s="87" t="s">
        <v>976</v>
      </c>
      <c r="P268" s="10" t="s">
        <v>1000</v>
      </c>
      <c r="R268" s="84">
        <v>19.355799999999999</v>
      </c>
      <c r="S268" s="34" t="s">
        <v>27</v>
      </c>
      <c r="T268" s="81" t="s">
        <v>29</v>
      </c>
      <c r="U268" s="10" t="s">
        <v>1070</v>
      </c>
      <c r="W268" s="39">
        <v>237</v>
      </c>
      <c r="X268" s="36"/>
      <c r="Y268" s="10" t="s">
        <v>1007</v>
      </c>
      <c r="AA268" s="81">
        <v>10.4138</v>
      </c>
      <c r="AB268" s="34" t="s">
        <v>28</v>
      </c>
      <c r="AC268" s="10" t="s">
        <v>1196</v>
      </c>
      <c r="AE268" s="84">
        <v>86.9</v>
      </c>
      <c r="AF268" s="36"/>
      <c r="AG268" s="84">
        <v>84.6</v>
      </c>
      <c r="AH268" s="36"/>
      <c r="AI268" s="84">
        <v>83</v>
      </c>
      <c r="AJ268" s="36"/>
      <c r="AK268" s="10" t="s">
        <v>33</v>
      </c>
      <c r="AL268" s="38"/>
      <c r="AM268" s="34">
        <v>0.87419591446486999</v>
      </c>
      <c r="AO268" s="81">
        <v>2.4333333333333331</v>
      </c>
      <c r="AP268" s="36"/>
      <c r="AQ268" s="81">
        <v>13.716666666666667</v>
      </c>
      <c r="AR268" s="36"/>
      <c r="AS268" s="84">
        <v>4.0666666666666664</v>
      </c>
      <c r="AT268" s="36"/>
      <c r="AU268" s="84">
        <v>14.116666666666667</v>
      </c>
      <c r="AW268" s="84">
        <v>13.427561837455832</v>
      </c>
      <c r="AX268" s="46"/>
      <c r="AY268" s="84">
        <v>86.572438162544174</v>
      </c>
      <c r="AZ268" s="36"/>
      <c r="BA268" s="89">
        <v>10900</v>
      </c>
    </row>
    <row r="269" spans="1:53" ht="15.75" customHeight="1" x14ac:dyDescent="0.2">
      <c r="A269" s="7" t="s">
        <v>361</v>
      </c>
      <c r="B269" s="7" t="s">
        <v>362</v>
      </c>
      <c r="D269" s="87">
        <v>13.507</v>
      </c>
      <c r="E269" s="34" t="s">
        <v>28</v>
      </c>
      <c r="F269" s="87" t="s">
        <v>976</v>
      </c>
      <c r="G269" s="68" t="s">
        <v>1009</v>
      </c>
      <c r="I269" s="82">
        <v>0.62710999999999995</v>
      </c>
      <c r="J269" s="34" t="s">
        <v>27</v>
      </c>
      <c r="K269" s="81" t="s">
        <v>29</v>
      </c>
      <c r="L269" s="35"/>
      <c r="M269" s="81">
        <v>7.5252999999999997</v>
      </c>
      <c r="N269" s="34" t="s">
        <v>28</v>
      </c>
      <c r="O269" s="84" t="s">
        <v>31</v>
      </c>
      <c r="P269" s="10" t="s">
        <v>996</v>
      </c>
      <c r="R269" s="84">
        <v>18.234400000000001</v>
      </c>
      <c r="S269" s="34" t="s">
        <v>28</v>
      </c>
      <c r="T269" s="84" t="s">
        <v>31</v>
      </c>
      <c r="U269" s="10" t="s">
        <v>980</v>
      </c>
      <c r="W269" s="39">
        <v>221</v>
      </c>
      <c r="X269" s="36"/>
      <c r="Y269" s="10" t="s">
        <v>1044</v>
      </c>
      <c r="AA269" s="84">
        <v>7.3327</v>
      </c>
      <c r="AB269" s="34" t="s">
        <v>27</v>
      </c>
      <c r="AC269" s="10" t="s">
        <v>1026</v>
      </c>
      <c r="AE269" s="84">
        <v>85.8</v>
      </c>
      <c r="AF269" s="36"/>
      <c r="AG269" s="81">
        <v>84</v>
      </c>
      <c r="AH269" s="36"/>
      <c r="AI269" s="84">
        <v>83.1</v>
      </c>
      <c r="AJ269" s="36"/>
      <c r="AK269" s="10" t="s">
        <v>33</v>
      </c>
      <c r="AL269" s="38"/>
      <c r="AM269" s="34">
        <v>1.5941601638546099</v>
      </c>
      <c r="AO269" s="81">
        <v>2.5166666666666666</v>
      </c>
      <c r="AP269" s="36"/>
      <c r="AQ269" s="81">
        <v>11.133333333333333</v>
      </c>
      <c r="AR269" s="36"/>
      <c r="AS269" s="84">
        <v>3.7666666666666666</v>
      </c>
      <c r="AT269" s="36"/>
      <c r="AU269" s="81">
        <v>17.416666666666668</v>
      </c>
      <c r="AW269" s="84">
        <v>13.427561837455832</v>
      </c>
      <c r="AX269" s="46"/>
      <c r="AY269" s="84">
        <v>86.572438162544174</v>
      </c>
      <c r="AZ269" s="36"/>
      <c r="BA269" s="83">
        <v>10500</v>
      </c>
    </row>
    <row r="270" spans="1:53" ht="15.75" customHeight="1" x14ac:dyDescent="0.2">
      <c r="A270" s="7" t="s">
        <v>387</v>
      </c>
      <c r="B270" s="7" t="s">
        <v>388</v>
      </c>
      <c r="D270" s="87">
        <v>15.552099999999999</v>
      </c>
      <c r="E270" s="34" t="s">
        <v>27</v>
      </c>
      <c r="F270" s="87" t="s">
        <v>976</v>
      </c>
      <c r="G270" s="68" t="s">
        <v>1003</v>
      </c>
      <c r="I270" s="88">
        <v>0.66178999999999999</v>
      </c>
      <c r="J270" s="34" t="s">
        <v>28</v>
      </c>
      <c r="K270" s="81" t="s">
        <v>29</v>
      </c>
      <c r="L270" s="35"/>
      <c r="M270" s="81">
        <v>7.4903000000000004</v>
      </c>
      <c r="N270" s="34" t="s">
        <v>28</v>
      </c>
      <c r="O270" s="81" t="s">
        <v>29</v>
      </c>
      <c r="P270" s="10" t="s">
        <v>148</v>
      </c>
      <c r="R270" s="84">
        <v>14.709899999999999</v>
      </c>
      <c r="S270" s="34" t="s">
        <v>27</v>
      </c>
      <c r="T270" s="81" t="s">
        <v>29</v>
      </c>
      <c r="U270" s="10" t="s">
        <v>1097</v>
      </c>
      <c r="W270" s="71">
        <v>233</v>
      </c>
      <c r="X270" s="36"/>
      <c r="Y270" s="10" t="s">
        <v>1118</v>
      </c>
      <c r="AA270" s="81">
        <v>8.2727000000000004</v>
      </c>
      <c r="AB270" s="34" t="s">
        <v>30</v>
      </c>
      <c r="AC270" s="10" t="s">
        <v>1104</v>
      </c>
      <c r="AE270" s="34" t="s">
        <v>32</v>
      </c>
      <c r="AF270" s="36"/>
      <c r="AG270" s="34" t="s">
        <v>32</v>
      </c>
      <c r="AH270" s="36"/>
      <c r="AI270" s="34" t="s">
        <v>32</v>
      </c>
      <c r="AJ270" s="36"/>
      <c r="AK270" s="10" t="s">
        <v>33</v>
      </c>
      <c r="AL270" s="38"/>
      <c r="AM270" s="34">
        <v>11.820848566764401</v>
      </c>
      <c r="AO270" s="84">
        <v>1.8833333333333333</v>
      </c>
      <c r="AP270" s="36"/>
      <c r="AQ270" s="81">
        <v>11.283333333333333</v>
      </c>
      <c r="AR270" s="36"/>
      <c r="AS270" s="81">
        <v>4.3</v>
      </c>
      <c r="AT270" s="36"/>
      <c r="AU270" s="87">
        <v>21.216666666666665</v>
      </c>
      <c r="AW270" s="84">
        <v>16.666666666666664</v>
      </c>
      <c r="AX270" s="46"/>
      <c r="AY270" s="84">
        <v>83.333333333333343</v>
      </c>
      <c r="AZ270" s="36"/>
      <c r="BA270" s="89">
        <v>12300</v>
      </c>
    </row>
    <row r="271" spans="1:53" ht="15.75" customHeight="1" x14ac:dyDescent="0.2">
      <c r="A271" s="7" t="s">
        <v>411</v>
      </c>
      <c r="B271" s="7" t="s">
        <v>412</v>
      </c>
      <c r="D271" s="81">
        <v>10.5778</v>
      </c>
      <c r="E271" s="34" t="s">
        <v>28</v>
      </c>
      <c r="F271" s="81" t="s">
        <v>29</v>
      </c>
      <c r="G271" s="68" t="s">
        <v>989</v>
      </c>
      <c r="I271" s="88">
        <v>0.73372000000000004</v>
      </c>
      <c r="J271" s="34" t="s">
        <v>30</v>
      </c>
      <c r="K271" s="87" t="s">
        <v>976</v>
      </c>
      <c r="L271" s="35"/>
      <c r="M271" s="84">
        <v>6.3895</v>
      </c>
      <c r="N271" s="34" t="s">
        <v>30</v>
      </c>
      <c r="O271" s="81" t="s">
        <v>29</v>
      </c>
      <c r="P271" s="10" t="s">
        <v>988</v>
      </c>
      <c r="R271" s="81">
        <v>21.461300000000001</v>
      </c>
      <c r="S271" s="34" t="s">
        <v>28</v>
      </c>
      <c r="T271" s="81" t="s">
        <v>29</v>
      </c>
      <c r="U271" s="10" t="s">
        <v>998</v>
      </c>
      <c r="W271" s="71">
        <v>124</v>
      </c>
      <c r="X271" s="36"/>
      <c r="Y271" s="10" t="s">
        <v>1095</v>
      </c>
      <c r="AA271" s="81">
        <v>8.3462999999999994</v>
      </c>
      <c r="AB271" s="34" t="s">
        <v>30</v>
      </c>
      <c r="AC271" s="10" t="s">
        <v>1039</v>
      </c>
      <c r="AE271" s="81">
        <v>82.9</v>
      </c>
      <c r="AF271" s="36"/>
      <c r="AG271" s="84">
        <v>85.6</v>
      </c>
      <c r="AH271" s="36"/>
      <c r="AI271" s="84">
        <v>82.9</v>
      </c>
      <c r="AJ271" s="36"/>
      <c r="AK271" s="10" t="s">
        <v>33</v>
      </c>
      <c r="AL271" s="38"/>
      <c r="AM271" s="34">
        <v>1.9878067877594801</v>
      </c>
      <c r="AO271" s="84">
        <v>1.9833333333333334</v>
      </c>
      <c r="AP271" s="36"/>
      <c r="AQ271" s="87">
        <v>15.1</v>
      </c>
      <c r="AR271" s="36"/>
      <c r="AS271" s="81">
        <v>4.3166666666666664</v>
      </c>
      <c r="AT271" s="36"/>
      <c r="AU271" s="87">
        <v>20.583333333333332</v>
      </c>
      <c r="AW271" s="81">
        <v>7.4074074074074066</v>
      </c>
      <c r="AX271" s="46"/>
      <c r="AY271" s="81">
        <v>92.592592592592595</v>
      </c>
      <c r="AZ271" s="36"/>
      <c r="BA271" s="83">
        <v>10000</v>
      </c>
    </row>
    <row r="272" spans="1:53" ht="15.75" customHeight="1" x14ac:dyDescent="0.2">
      <c r="A272" s="7" t="s">
        <v>455</v>
      </c>
      <c r="B272" s="7" t="s">
        <v>456</v>
      </c>
      <c r="D272" s="81">
        <v>10.898300000000001</v>
      </c>
      <c r="E272" s="34" t="s">
        <v>28</v>
      </c>
      <c r="F272" s="81" t="s">
        <v>29</v>
      </c>
      <c r="G272" s="68" t="s">
        <v>1018</v>
      </c>
      <c r="I272" s="82">
        <v>0.41574</v>
      </c>
      <c r="J272" s="34" t="s">
        <v>27</v>
      </c>
      <c r="K272" s="81" t="s">
        <v>29</v>
      </c>
      <c r="L272" s="35"/>
      <c r="M272" s="81">
        <v>8.0474999999999994</v>
      </c>
      <c r="N272" s="34" t="s">
        <v>30</v>
      </c>
      <c r="O272" s="87" t="s">
        <v>976</v>
      </c>
      <c r="P272" s="10" t="s">
        <v>995</v>
      </c>
      <c r="R272" s="84">
        <v>17.787700000000001</v>
      </c>
      <c r="S272" s="34" t="s">
        <v>27</v>
      </c>
      <c r="T272" s="81" t="s">
        <v>29</v>
      </c>
      <c r="U272" s="10" t="s">
        <v>1082</v>
      </c>
      <c r="W272" s="71">
        <v>146</v>
      </c>
      <c r="X272" s="36"/>
      <c r="Y272" s="10" t="s">
        <v>1009</v>
      </c>
      <c r="AA272" s="84">
        <v>6.6817000000000002</v>
      </c>
      <c r="AB272" s="34" t="s">
        <v>30</v>
      </c>
      <c r="AC272" s="10" t="s">
        <v>977</v>
      </c>
      <c r="AE272" s="84">
        <v>86.1</v>
      </c>
      <c r="AF272" s="36"/>
      <c r="AG272" s="84">
        <v>87.5</v>
      </c>
      <c r="AH272" s="36"/>
      <c r="AI272" s="81">
        <v>77.099999999999994</v>
      </c>
      <c r="AJ272" s="36"/>
      <c r="AK272" s="10" t="s">
        <v>33</v>
      </c>
      <c r="AL272" s="38"/>
      <c r="AM272" s="34">
        <v>10.422701039433599</v>
      </c>
      <c r="AO272" s="84">
        <v>1.65</v>
      </c>
      <c r="AP272" s="36"/>
      <c r="AQ272" s="81">
        <v>13.216666666666667</v>
      </c>
      <c r="AR272" s="36"/>
      <c r="AS272" s="87">
        <v>4.6166666666666663</v>
      </c>
      <c r="AT272" s="36"/>
      <c r="AU272" s="87">
        <v>21.1</v>
      </c>
      <c r="AW272" s="87">
        <v>4.788732394366197</v>
      </c>
      <c r="AX272" s="46"/>
      <c r="AY272" s="87">
        <v>95.211267605633793</v>
      </c>
      <c r="AZ272" s="36"/>
      <c r="BA272" s="89">
        <v>11300</v>
      </c>
    </row>
    <row r="273" spans="1:53" ht="15.75" customHeight="1" x14ac:dyDescent="0.2">
      <c r="A273" s="7" t="s">
        <v>525</v>
      </c>
      <c r="B273" s="7" t="s">
        <v>526</v>
      </c>
      <c r="D273" s="87">
        <v>12.7098</v>
      </c>
      <c r="E273" s="34" t="s">
        <v>27</v>
      </c>
      <c r="F273" s="81" t="s">
        <v>29</v>
      </c>
      <c r="G273" s="68" t="s">
        <v>988</v>
      </c>
      <c r="I273" s="88">
        <v>1.0795999999999999</v>
      </c>
      <c r="J273" s="34" t="s">
        <v>27</v>
      </c>
      <c r="K273" s="87" t="s">
        <v>976</v>
      </c>
      <c r="L273" s="35"/>
      <c r="M273" s="84">
        <v>4.4165000000000001</v>
      </c>
      <c r="N273" s="34" t="s">
        <v>27</v>
      </c>
      <c r="O273" s="84" t="s">
        <v>31</v>
      </c>
      <c r="P273" s="10" t="s">
        <v>1144</v>
      </c>
      <c r="R273" s="84">
        <v>15.310600000000001</v>
      </c>
      <c r="S273" s="34" t="s">
        <v>28</v>
      </c>
      <c r="T273" s="84" t="s">
        <v>31</v>
      </c>
      <c r="U273" s="10" t="s">
        <v>1100</v>
      </c>
      <c r="W273" s="71">
        <v>62</v>
      </c>
      <c r="X273" s="36"/>
      <c r="Y273" s="10" t="s">
        <v>1134</v>
      </c>
      <c r="AA273" s="81">
        <v>11.0909</v>
      </c>
      <c r="AB273" s="34" t="s">
        <v>30</v>
      </c>
      <c r="AC273" s="10" t="s">
        <v>1211</v>
      </c>
      <c r="AE273" s="34" t="s">
        <v>32</v>
      </c>
      <c r="AF273" s="36"/>
      <c r="AG273" s="34" t="s">
        <v>32</v>
      </c>
      <c r="AH273" s="36"/>
      <c r="AI273" s="34" t="s">
        <v>32</v>
      </c>
      <c r="AJ273" s="36"/>
      <c r="AK273" s="10" t="s">
        <v>33</v>
      </c>
      <c r="AL273" s="38"/>
      <c r="AM273" s="34">
        <v>3.2383551035382698</v>
      </c>
      <c r="AO273" s="81">
        <v>2.4666666666666668</v>
      </c>
      <c r="AP273" s="36"/>
      <c r="AQ273" s="81">
        <v>14.233333333333333</v>
      </c>
      <c r="AR273" s="36"/>
      <c r="AS273" s="87">
        <v>4.6166666666666663</v>
      </c>
      <c r="AT273" s="36"/>
      <c r="AU273" s="81">
        <v>17.716666666666665</v>
      </c>
      <c r="AW273" s="84">
        <v>13.427561837455832</v>
      </c>
      <c r="AX273" s="46"/>
      <c r="AY273" s="84">
        <v>86.572438162544174</v>
      </c>
      <c r="AZ273" s="36"/>
      <c r="BA273" s="89">
        <v>13000</v>
      </c>
    </row>
    <row r="274" spans="1:53" ht="15.75" customHeight="1" x14ac:dyDescent="0.2">
      <c r="A274" s="7" t="s">
        <v>581</v>
      </c>
      <c r="B274" s="7" t="s">
        <v>582</v>
      </c>
      <c r="D274" s="87">
        <v>14.459099999999999</v>
      </c>
      <c r="E274" s="34" t="s">
        <v>27</v>
      </c>
      <c r="F274" s="81" t="s">
        <v>29</v>
      </c>
      <c r="G274" s="68" t="s">
        <v>986</v>
      </c>
      <c r="I274" s="88">
        <v>1.3748</v>
      </c>
      <c r="J274" s="34" t="s">
        <v>30</v>
      </c>
      <c r="K274" s="87" t="s">
        <v>976</v>
      </c>
      <c r="L274" s="35"/>
      <c r="M274" s="81">
        <v>8.0117999999999991</v>
      </c>
      <c r="N274" s="34" t="s">
        <v>30</v>
      </c>
      <c r="O274" s="87" t="s">
        <v>976</v>
      </c>
      <c r="P274" s="10" t="s">
        <v>979</v>
      </c>
      <c r="R274" s="81">
        <v>23.0871</v>
      </c>
      <c r="S274" s="34" t="s">
        <v>30</v>
      </c>
      <c r="T274" s="87" t="s">
        <v>976</v>
      </c>
      <c r="U274" s="10" t="s">
        <v>1088</v>
      </c>
      <c r="W274" s="71">
        <v>270</v>
      </c>
      <c r="X274" s="36"/>
      <c r="Y274" s="10" t="s">
        <v>1080</v>
      </c>
      <c r="AA274" s="81">
        <v>9.6240000000000006</v>
      </c>
      <c r="AB274" s="34" t="s">
        <v>28</v>
      </c>
      <c r="AC274" s="10" t="s">
        <v>989</v>
      </c>
      <c r="AE274" s="34" t="s">
        <v>32</v>
      </c>
      <c r="AF274" s="36"/>
      <c r="AG274" s="34" t="s">
        <v>32</v>
      </c>
      <c r="AH274" s="36"/>
      <c r="AI274" s="34" t="s">
        <v>32</v>
      </c>
      <c r="AJ274" s="36"/>
      <c r="AK274" s="10" t="s">
        <v>33</v>
      </c>
      <c r="AL274" s="38"/>
      <c r="AM274" s="34">
        <v>3.5559114806189198</v>
      </c>
      <c r="AO274" s="87">
        <v>3.9833333333333334</v>
      </c>
      <c r="AP274" s="36"/>
      <c r="AQ274" s="87">
        <v>20.233333333333334</v>
      </c>
      <c r="AR274" s="36"/>
      <c r="AS274" s="81">
        <v>4.3833333333333337</v>
      </c>
      <c r="AT274" s="36"/>
      <c r="AU274" s="87">
        <v>22.75</v>
      </c>
      <c r="AW274" s="84">
        <v>13.427561837455832</v>
      </c>
      <c r="AX274" s="46"/>
      <c r="AY274" s="84">
        <v>86.572438162544174</v>
      </c>
      <c r="AZ274" s="36"/>
      <c r="BA274" s="89">
        <v>15700</v>
      </c>
    </row>
    <row r="275" spans="1:53" x14ac:dyDescent="0.2">
      <c r="A275" s="7"/>
      <c r="B275" s="7"/>
      <c r="D275" s="64"/>
      <c r="E275" s="34"/>
      <c r="F275" s="65"/>
      <c r="G275" s="55"/>
      <c r="I275" s="51"/>
      <c r="J275" s="34"/>
      <c r="K275" s="56"/>
      <c r="L275" s="35"/>
      <c r="M275" s="64"/>
      <c r="N275" s="34"/>
      <c r="O275" s="34"/>
      <c r="P275" s="55"/>
      <c r="Q275" s="36"/>
      <c r="R275" s="64"/>
      <c r="S275" s="34"/>
      <c r="T275" s="34"/>
      <c r="U275" s="55"/>
      <c r="V275" s="36"/>
      <c r="W275" s="39"/>
      <c r="X275" s="36"/>
      <c r="Y275" s="10"/>
      <c r="Z275" s="36"/>
      <c r="AA275" s="34"/>
      <c r="AB275" s="34"/>
      <c r="AC275" s="55"/>
      <c r="AD275" s="36"/>
      <c r="AE275" s="34"/>
      <c r="AF275" s="36"/>
      <c r="AG275" s="34"/>
      <c r="AH275" s="36"/>
      <c r="AI275" s="34"/>
      <c r="AJ275" s="36"/>
      <c r="AK275" s="37"/>
      <c r="AL275" s="38"/>
      <c r="AM275" s="37"/>
      <c r="AO275" s="34"/>
      <c r="AP275" s="36"/>
      <c r="AQ275" s="34"/>
      <c r="AR275" s="36"/>
      <c r="AS275" s="34"/>
      <c r="AT275" s="36"/>
      <c r="AU275" s="34"/>
      <c r="AW275" s="37"/>
      <c r="AX275" s="46"/>
      <c r="AY275" s="37"/>
      <c r="AZ275" s="36"/>
      <c r="BA275" s="40"/>
    </row>
    <row r="276" spans="1:53" s="20" customFormat="1" ht="15.75" customHeight="1" x14ac:dyDescent="0.2">
      <c r="A276" s="57"/>
      <c r="B276" s="58" t="s">
        <v>954</v>
      </c>
      <c r="C276" s="15"/>
      <c r="D276" s="59"/>
      <c r="E276" s="59"/>
      <c r="F276" s="59"/>
      <c r="G276" s="59"/>
      <c r="H276" s="60"/>
      <c r="I276" s="59"/>
      <c r="J276" s="59"/>
      <c r="K276" s="59"/>
      <c r="L276" s="24"/>
      <c r="M276" s="59"/>
      <c r="N276" s="59"/>
      <c r="O276" s="59"/>
      <c r="P276" s="59"/>
      <c r="Q276" s="60"/>
      <c r="R276" s="59"/>
      <c r="S276" s="59"/>
      <c r="T276" s="61"/>
      <c r="U276" s="61"/>
      <c r="V276" s="62"/>
      <c r="W276" s="61"/>
      <c r="X276" s="15"/>
      <c r="Y276" s="61"/>
      <c r="Z276" s="15"/>
      <c r="AA276" s="61"/>
      <c r="AB276" s="59"/>
      <c r="AC276" s="61"/>
      <c r="AD276" s="15"/>
      <c r="AE276" s="61"/>
      <c r="AF276" s="15"/>
      <c r="AG276" s="63"/>
      <c r="AH276" s="15"/>
      <c r="AI276" s="63"/>
      <c r="AJ276" s="15"/>
      <c r="AK276" s="63"/>
      <c r="AM276" s="63"/>
      <c r="AO276" s="63"/>
      <c r="AQ276" s="63"/>
      <c r="AS276" s="63"/>
      <c r="AU276" s="63"/>
      <c r="AW276" s="63"/>
      <c r="AY276" s="63"/>
      <c r="BA276" s="63"/>
    </row>
    <row r="277" spans="1:53" ht="15.75" customHeight="1" x14ac:dyDescent="0.2">
      <c r="A277" s="7" t="s">
        <v>65</v>
      </c>
      <c r="B277" s="7" t="s">
        <v>66</v>
      </c>
      <c r="D277" s="81">
        <v>8.8043999999999993</v>
      </c>
      <c r="E277" s="34" t="s">
        <v>28</v>
      </c>
      <c r="F277" s="84" t="s">
        <v>31</v>
      </c>
      <c r="G277" s="68" t="s">
        <v>1003</v>
      </c>
      <c r="I277" s="82">
        <v>0.51129999999999998</v>
      </c>
      <c r="J277" s="34" t="s">
        <v>30</v>
      </c>
      <c r="K277" s="84" t="s">
        <v>31</v>
      </c>
      <c r="L277" s="35"/>
      <c r="M277" s="81">
        <v>9.5900999999999996</v>
      </c>
      <c r="N277" s="34" t="s">
        <v>28</v>
      </c>
      <c r="O277" s="81" t="s">
        <v>29</v>
      </c>
      <c r="P277" s="10" t="s">
        <v>999</v>
      </c>
      <c r="R277" s="81">
        <v>27.7851</v>
      </c>
      <c r="S277" s="34" t="s">
        <v>28</v>
      </c>
      <c r="T277" s="81" t="s">
        <v>29</v>
      </c>
      <c r="U277" s="10" t="s">
        <v>997</v>
      </c>
      <c r="W277" s="71">
        <v>147</v>
      </c>
      <c r="X277" s="36"/>
      <c r="Y277" s="10" t="s">
        <v>1080</v>
      </c>
      <c r="AA277" s="81">
        <v>11.1241</v>
      </c>
      <c r="AB277" s="34" t="s">
        <v>30</v>
      </c>
      <c r="AC277" s="10" t="s">
        <v>1054</v>
      </c>
      <c r="AE277" s="81">
        <v>78.7</v>
      </c>
      <c r="AF277" s="36"/>
      <c r="AG277" s="81">
        <v>78.400000000000006</v>
      </c>
      <c r="AH277" s="36"/>
      <c r="AI277" s="84">
        <v>81.3</v>
      </c>
      <c r="AJ277" s="36"/>
      <c r="AK277" s="10" t="s">
        <v>33</v>
      </c>
      <c r="AL277" s="38"/>
      <c r="AM277" s="34">
        <v>1.4709226783207601</v>
      </c>
      <c r="AO277" s="84">
        <v>2.0499999999999998</v>
      </c>
      <c r="AP277" s="36"/>
      <c r="AQ277" s="81">
        <v>13.533333333333333</v>
      </c>
      <c r="AR277" s="36"/>
      <c r="AS277" s="81">
        <v>4.2333333333333334</v>
      </c>
      <c r="AT277" s="36"/>
      <c r="AU277" s="81">
        <v>16.05</v>
      </c>
      <c r="AW277" s="81">
        <v>9.5588235294117645</v>
      </c>
      <c r="AX277" s="46"/>
      <c r="AY277" s="81">
        <v>90.441176470588232</v>
      </c>
      <c r="AZ277" s="36"/>
      <c r="BA277" s="86">
        <v>7700</v>
      </c>
    </row>
    <row r="278" spans="1:53" ht="15.75" customHeight="1" x14ac:dyDescent="0.2">
      <c r="A278" s="7" t="s">
        <v>144</v>
      </c>
      <c r="B278" s="7" t="s">
        <v>145</v>
      </c>
      <c r="D278" s="84">
        <v>7.6436999999999999</v>
      </c>
      <c r="E278" s="34" t="s">
        <v>28</v>
      </c>
      <c r="F278" s="84" t="s">
        <v>31</v>
      </c>
      <c r="G278" s="68" t="s">
        <v>984</v>
      </c>
      <c r="I278" s="85">
        <v>0.33599000000000001</v>
      </c>
      <c r="J278" s="34" t="s">
        <v>27</v>
      </c>
      <c r="K278" s="81" t="s">
        <v>29</v>
      </c>
      <c r="L278" s="35"/>
      <c r="M278" s="87">
        <v>10.577199999999999</v>
      </c>
      <c r="N278" s="34" t="s">
        <v>28</v>
      </c>
      <c r="O278" s="81" t="s">
        <v>29</v>
      </c>
      <c r="P278" s="10" t="s">
        <v>999</v>
      </c>
      <c r="R278" s="87">
        <v>46.909199999999998</v>
      </c>
      <c r="S278" s="34" t="s">
        <v>28</v>
      </c>
      <c r="T278" s="87" t="s">
        <v>976</v>
      </c>
      <c r="U278" s="10" t="s">
        <v>995</v>
      </c>
      <c r="W278" s="71">
        <v>104</v>
      </c>
      <c r="X278" s="36"/>
      <c r="Y278" s="10" t="s">
        <v>996</v>
      </c>
      <c r="AA278" s="81">
        <v>9.8438999999999997</v>
      </c>
      <c r="AB278" s="34" t="s">
        <v>27</v>
      </c>
      <c r="AC278" s="10" t="s">
        <v>1035</v>
      </c>
      <c r="AE278" s="87">
        <v>69.599999999999994</v>
      </c>
      <c r="AF278" s="36"/>
      <c r="AG278" s="87">
        <v>70.400000000000006</v>
      </c>
      <c r="AH278" s="36"/>
      <c r="AI278" s="81">
        <v>74</v>
      </c>
      <c r="AJ278" s="36"/>
      <c r="AK278" s="10" t="s">
        <v>33</v>
      </c>
      <c r="AL278" s="38"/>
      <c r="AM278" s="34">
        <v>0.78564743105043999</v>
      </c>
      <c r="AO278" s="81">
        <v>2.4666666666666668</v>
      </c>
      <c r="AP278" s="36"/>
      <c r="AQ278" s="81">
        <v>11.55</v>
      </c>
      <c r="AR278" s="36"/>
      <c r="AS278" s="84">
        <v>4.05</v>
      </c>
      <c r="AT278" s="36"/>
      <c r="AU278" s="84">
        <v>12.9</v>
      </c>
      <c r="AW278" s="81">
        <v>6.2015503875968996</v>
      </c>
      <c r="AX278" s="46"/>
      <c r="AY278" s="81">
        <v>93.798449612403104</v>
      </c>
      <c r="AZ278" s="36"/>
      <c r="BA278" s="86">
        <v>6900</v>
      </c>
    </row>
    <row r="279" spans="1:53" ht="15.75" customHeight="1" x14ac:dyDescent="0.2">
      <c r="A279" s="7" t="s">
        <v>177</v>
      </c>
      <c r="B279" s="7" t="s">
        <v>178</v>
      </c>
      <c r="D279" s="84">
        <v>7.9311999999999996</v>
      </c>
      <c r="E279" s="34" t="s">
        <v>28</v>
      </c>
      <c r="F279" s="84" t="s">
        <v>31</v>
      </c>
      <c r="G279" s="68" t="s">
        <v>980</v>
      </c>
      <c r="I279" s="82">
        <v>0.41926999999999998</v>
      </c>
      <c r="J279" s="34" t="s">
        <v>27</v>
      </c>
      <c r="K279" s="84" t="s">
        <v>31</v>
      </c>
      <c r="L279" s="35"/>
      <c r="M279" s="81">
        <v>7.3372999999999999</v>
      </c>
      <c r="N279" s="34" t="s">
        <v>28</v>
      </c>
      <c r="O279" s="84" t="s">
        <v>31</v>
      </c>
      <c r="P279" s="10" t="s">
        <v>986</v>
      </c>
      <c r="R279" s="81">
        <v>21.8721</v>
      </c>
      <c r="S279" s="34" t="s">
        <v>30</v>
      </c>
      <c r="T279" s="84" t="s">
        <v>31</v>
      </c>
      <c r="U279" s="10" t="s">
        <v>1079</v>
      </c>
      <c r="W279" s="39">
        <v>46</v>
      </c>
      <c r="X279" s="36"/>
      <c r="Y279" s="10" t="s">
        <v>995</v>
      </c>
      <c r="AA279" s="84">
        <v>7.0231000000000003</v>
      </c>
      <c r="AB279" s="34" t="s">
        <v>30</v>
      </c>
      <c r="AC279" s="10" t="s">
        <v>1093</v>
      </c>
      <c r="AE279" s="81">
        <v>78.2</v>
      </c>
      <c r="AF279" s="36"/>
      <c r="AG279" s="81">
        <v>80.7</v>
      </c>
      <c r="AH279" s="36"/>
      <c r="AI279" s="87">
        <v>69.5</v>
      </c>
      <c r="AJ279" s="36"/>
      <c r="AK279" s="10" t="s">
        <v>33</v>
      </c>
      <c r="AL279" s="9"/>
      <c r="AM279" s="34">
        <v>2.13215793395544</v>
      </c>
      <c r="AO279" s="81">
        <v>2.1166666666666667</v>
      </c>
      <c r="AP279" s="36"/>
      <c r="AQ279" s="81">
        <v>12.25</v>
      </c>
      <c r="AR279" s="36"/>
      <c r="AS279" s="84">
        <v>4.1166666666666663</v>
      </c>
      <c r="AT279" s="36"/>
      <c r="AU279" s="81">
        <v>15.616666666666667</v>
      </c>
      <c r="AW279" s="81">
        <v>6.2015503875968996</v>
      </c>
      <c r="AX279" s="46"/>
      <c r="AY279" s="81">
        <v>93.798449612403104</v>
      </c>
      <c r="AZ279" s="36"/>
      <c r="BA279" s="86">
        <v>7000</v>
      </c>
    </row>
    <row r="280" spans="1:53" ht="15.75" customHeight="1" x14ac:dyDescent="0.2">
      <c r="A280" s="7" t="s">
        <v>181</v>
      </c>
      <c r="B280" s="7" t="s">
        <v>182</v>
      </c>
      <c r="D280" s="81">
        <v>9.0648</v>
      </c>
      <c r="E280" s="34" t="s">
        <v>28</v>
      </c>
      <c r="F280" s="84" t="s">
        <v>31</v>
      </c>
      <c r="G280" s="68" t="s">
        <v>1076</v>
      </c>
      <c r="I280" s="82">
        <v>0.44262000000000001</v>
      </c>
      <c r="J280" s="34" t="s">
        <v>28</v>
      </c>
      <c r="K280" s="84" t="s">
        <v>31</v>
      </c>
      <c r="L280" s="35"/>
      <c r="M280" s="81">
        <v>8.1707000000000001</v>
      </c>
      <c r="N280" s="34" t="s">
        <v>28</v>
      </c>
      <c r="O280" s="81" t="s">
        <v>29</v>
      </c>
      <c r="P280" s="10" t="s">
        <v>983</v>
      </c>
      <c r="R280" s="81">
        <v>25.2912</v>
      </c>
      <c r="S280" s="34" t="s">
        <v>27</v>
      </c>
      <c r="T280" s="81" t="s">
        <v>29</v>
      </c>
      <c r="U280" s="10" t="s">
        <v>986</v>
      </c>
      <c r="W280" s="71">
        <v>118</v>
      </c>
      <c r="X280" s="36"/>
      <c r="Y280" s="10" t="s">
        <v>1103</v>
      </c>
      <c r="AA280" s="81">
        <v>8.3833000000000002</v>
      </c>
      <c r="AB280" s="34" t="s">
        <v>28</v>
      </c>
      <c r="AC280" s="10" t="s">
        <v>1029</v>
      </c>
      <c r="AE280" s="81">
        <v>81.099999999999994</v>
      </c>
      <c r="AF280" s="36"/>
      <c r="AG280" s="81">
        <v>77.3</v>
      </c>
      <c r="AH280" s="36"/>
      <c r="AI280" s="81">
        <v>79.5</v>
      </c>
      <c r="AJ280" s="36"/>
      <c r="AK280" s="10" t="s">
        <v>33</v>
      </c>
      <c r="AL280" s="38"/>
      <c r="AM280" s="34">
        <v>1.36412542820772</v>
      </c>
      <c r="AO280" s="81">
        <v>2.1666666666666665</v>
      </c>
      <c r="AP280" s="36"/>
      <c r="AQ280" s="87">
        <v>14.733333333333333</v>
      </c>
      <c r="AR280" s="36"/>
      <c r="AS280" s="81">
        <v>4.1333333333333337</v>
      </c>
      <c r="AT280" s="36"/>
      <c r="AU280" s="84">
        <v>14.516666666666667</v>
      </c>
      <c r="AW280" s="81">
        <v>9.7560975609756095</v>
      </c>
      <c r="AX280" s="46"/>
      <c r="AY280" s="81">
        <v>90.243902439024396</v>
      </c>
      <c r="AZ280" s="36"/>
      <c r="BA280" s="83">
        <v>9400</v>
      </c>
    </row>
    <row r="281" spans="1:53" ht="15.75" customHeight="1" x14ac:dyDescent="0.2">
      <c r="A281" s="7" t="s">
        <v>285</v>
      </c>
      <c r="B281" s="7" t="s">
        <v>286</v>
      </c>
      <c r="D281" s="81">
        <v>8.9648000000000003</v>
      </c>
      <c r="E281" s="34" t="s">
        <v>28</v>
      </c>
      <c r="F281" s="84" t="s">
        <v>31</v>
      </c>
      <c r="G281" s="68" t="s">
        <v>1076</v>
      </c>
      <c r="I281" s="82">
        <v>0.53151000000000004</v>
      </c>
      <c r="J281" s="34" t="s">
        <v>30</v>
      </c>
      <c r="K281" s="84" t="s">
        <v>31</v>
      </c>
      <c r="L281" s="35"/>
      <c r="M281" s="81">
        <v>7.2640000000000002</v>
      </c>
      <c r="N281" s="34" t="s">
        <v>28</v>
      </c>
      <c r="O281" s="84" t="s">
        <v>31</v>
      </c>
      <c r="P281" s="10" t="s">
        <v>1047</v>
      </c>
      <c r="R281" s="81">
        <v>20.303699999999999</v>
      </c>
      <c r="S281" s="34" t="s">
        <v>27</v>
      </c>
      <c r="T281" s="81" t="s">
        <v>29</v>
      </c>
      <c r="U281" s="10" t="s">
        <v>980</v>
      </c>
      <c r="W281" s="39">
        <v>85</v>
      </c>
      <c r="X281" s="36"/>
      <c r="Y281" s="10" t="s">
        <v>988</v>
      </c>
      <c r="AA281" s="81">
        <v>8.4156999999999993</v>
      </c>
      <c r="AB281" s="34" t="s">
        <v>28</v>
      </c>
      <c r="AC281" s="10" t="s">
        <v>986</v>
      </c>
      <c r="AE281" s="81">
        <v>85.4</v>
      </c>
      <c r="AF281" s="36"/>
      <c r="AG281" s="81">
        <v>81.900000000000006</v>
      </c>
      <c r="AH281" s="36"/>
      <c r="AI281" s="81">
        <v>76.400000000000006</v>
      </c>
      <c r="AJ281" s="36"/>
      <c r="AK281" s="10" t="s">
        <v>33</v>
      </c>
      <c r="AL281" s="38"/>
      <c r="AM281" s="34">
        <v>2.8514423230788801</v>
      </c>
      <c r="AO281" s="81">
        <v>2.5666666666666669</v>
      </c>
      <c r="AP281" s="36"/>
      <c r="AQ281" s="87">
        <v>15.65</v>
      </c>
      <c r="AR281" s="36"/>
      <c r="AS281" s="84">
        <v>4</v>
      </c>
      <c r="AT281" s="36"/>
      <c r="AU281" s="81">
        <v>18.933333333333334</v>
      </c>
      <c r="AW281" s="84">
        <v>16.666666666666664</v>
      </c>
      <c r="AX281" s="46"/>
      <c r="AY281" s="84">
        <v>83.333333333333343</v>
      </c>
      <c r="AZ281" s="36"/>
      <c r="BA281" s="83">
        <v>9100</v>
      </c>
    </row>
    <row r="282" spans="1:53" ht="15.75" customHeight="1" x14ac:dyDescent="0.2">
      <c r="A282" s="7" t="s">
        <v>337</v>
      </c>
      <c r="B282" s="7" t="s">
        <v>338</v>
      </c>
      <c r="D282" s="81">
        <v>10.931100000000001</v>
      </c>
      <c r="E282" s="34" t="s">
        <v>28</v>
      </c>
      <c r="F282" s="81" t="s">
        <v>29</v>
      </c>
      <c r="G282" s="68" t="s">
        <v>148</v>
      </c>
      <c r="I282" s="88">
        <v>0.77325999999999995</v>
      </c>
      <c r="J282" s="34" t="s">
        <v>30</v>
      </c>
      <c r="K282" s="81" t="s">
        <v>29</v>
      </c>
      <c r="L282" s="35"/>
      <c r="M282" s="81">
        <v>7.3811</v>
      </c>
      <c r="N282" s="34" t="s">
        <v>30</v>
      </c>
      <c r="O282" s="81" t="s">
        <v>29</v>
      </c>
      <c r="P282" s="10" t="s">
        <v>1134</v>
      </c>
      <c r="R282" s="81">
        <v>27.6967</v>
      </c>
      <c r="S282" s="34" t="s">
        <v>28</v>
      </c>
      <c r="T282" s="87" t="s">
        <v>976</v>
      </c>
      <c r="U282" s="10" t="s">
        <v>1007</v>
      </c>
      <c r="W282" s="71">
        <v>191</v>
      </c>
      <c r="X282" s="36"/>
      <c r="Y282" s="10" t="s">
        <v>1090</v>
      </c>
      <c r="AA282" s="84">
        <v>5.6590999999999996</v>
      </c>
      <c r="AB282" s="34" t="s">
        <v>30</v>
      </c>
      <c r="AC282" s="10" t="s">
        <v>1199</v>
      </c>
      <c r="AE282" s="34" t="s">
        <v>32</v>
      </c>
      <c r="AF282" s="36"/>
      <c r="AG282" s="34" t="s">
        <v>32</v>
      </c>
      <c r="AH282" s="36"/>
      <c r="AI282" s="34" t="s">
        <v>32</v>
      </c>
      <c r="AJ282" s="36"/>
      <c r="AK282" s="10" t="s">
        <v>33</v>
      </c>
      <c r="AL282" s="38"/>
      <c r="AM282" s="34">
        <v>2.6362596926647499</v>
      </c>
      <c r="AO282" s="84">
        <v>1.9333333333333333</v>
      </c>
      <c r="AP282" s="36"/>
      <c r="AQ282" s="87">
        <v>15.816666666666666</v>
      </c>
      <c r="AR282" s="36"/>
      <c r="AS282" s="84">
        <v>3.8166666666666669</v>
      </c>
      <c r="AT282" s="36"/>
      <c r="AU282" s="87">
        <v>20.65</v>
      </c>
      <c r="AW282" s="81">
        <v>9.7560975609756095</v>
      </c>
      <c r="AX282" s="46"/>
      <c r="AY282" s="81">
        <v>90.243902439024396</v>
      </c>
      <c r="AZ282" s="36"/>
      <c r="BA282" s="89">
        <v>12600</v>
      </c>
    </row>
    <row r="283" spans="1:53" ht="15.75" customHeight="1" x14ac:dyDescent="0.2">
      <c r="A283" s="7" t="s">
        <v>357</v>
      </c>
      <c r="B283" s="7" t="s">
        <v>358</v>
      </c>
      <c r="D283" s="81">
        <v>9.7888999999999999</v>
      </c>
      <c r="E283" s="34" t="s">
        <v>28</v>
      </c>
      <c r="F283" s="84" t="s">
        <v>31</v>
      </c>
      <c r="G283" s="68" t="s">
        <v>992</v>
      </c>
      <c r="I283" s="88">
        <v>0.96750000000000003</v>
      </c>
      <c r="J283" s="34" t="s">
        <v>30</v>
      </c>
      <c r="K283" s="87" t="s">
        <v>976</v>
      </c>
      <c r="L283" s="35"/>
      <c r="M283" s="81">
        <v>8.8214000000000006</v>
      </c>
      <c r="N283" s="34" t="s">
        <v>28</v>
      </c>
      <c r="O283" s="81" t="s">
        <v>29</v>
      </c>
      <c r="P283" s="10" t="s">
        <v>1058</v>
      </c>
      <c r="R283" s="81">
        <v>25.951899999999998</v>
      </c>
      <c r="S283" s="34" t="s">
        <v>27</v>
      </c>
      <c r="T283" s="87" t="s">
        <v>976</v>
      </c>
      <c r="U283" s="10" t="s">
        <v>988</v>
      </c>
      <c r="W283" s="39">
        <v>195</v>
      </c>
      <c r="X283" s="36"/>
      <c r="Y283" s="10" t="s">
        <v>1091</v>
      </c>
      <c r="AA283" s="84">
        <v>5.7484000000000002</v>
      </c>
      <c r="AB283" s="34" t="s">
        <v>28</v>
      </c>
      <c r="AC283" s="10" t="s">
        <v>1084</v>
      </c>
      <c r="AE283" s="34" t="s">
        <v>32</v>
      </c>
      <c r="AF283" s="36"/>
      <c r="AG283" s="34" t="s">
        <v>32</v>
      </c>
      <c r="AH283" s="36"/>
      <c r="AI283" s="34" t="s">
        <v>32</v>
      </c>
      <c r="AJ283" s="36"/>
      <c r="AK283" s="10" t="s">
        <v>33</v>
      </c>
      <c r="AL283" s="9"/>
      <c r="AM283" s="34">
        <v>2.2203509287471999</v>
      </c>
      <c r="AO283" s="81">
        <v>2.0666666666666669</v>
      </c>
      <c r="AP283" s="36"/>
      <c r="AQ283" s="81">
        <v>13.133333333333333</v>
      </c>
      <c r="AR283" s="36"/>
      <c r="AS283" s="87">
        <v>4.55</v>
      </c>
      <c r="AT283" s="36"/>
      <c r="AU283" s="81">
        <v>18.183333333333334</v>
      </c>
      <c r="AW283" s="81">
        <v>6.2015503875968996</v>
      </c>
      <c r="AX283" s="46"/>
      <c r="AY283" s="81">
        <v>93.798449612403104</v>
      </c>
      <c r="AZ283" s="36"/>
      <c r="BA283" s="83">
        <v>9800</v>
      </c>
    </row>
    <row r="284" spans="1:53" ht="15.75" customHeight="1" x14ac:dyDescent="0.2">
      <c r="A284" s="7" t="s">
        <v>369</v>
      </c>
      <c r="B284" s="7" t="s">
        <v>370</v>
      </c>
      <c r="D284" s="84">
        <v>8.5128000000000004</v>
      </c>
      <c r="E284" s="34" t="s">
        <v>30</v>
      </c>
      <c r="F284" s="84" t="s">
        <v>31</v>
      </c>
      <c r="G284" s="68" t="s">
        <v>1025</v>
      </c>
      <c r="I284" s="82">
        <v>0.48563000000000001</v>
      </c>
      <c r="J284" s="34" t="s">
        <v>30</v>
      </c>
      <c r="K284" s="84" t="s">
        <v>31</v>
      </c>
      <c r="L284" s="35"/>
      <c r="M284" s="84">
        <v>5.2276999999999996</v>
      </c>
      <c r="N284" s="34" t="s">
        <v>28</v>
      </c>
      <c r="O284" s="84" t="s">
        <v>31</v>
      </c>
      <c r="P284" s="10" t="s">
        <v>1057</v>
      </c>
      <c r="R284" s="84">
        <v>19.796600000000002</v>
      </c>
      <c r="S284" s="34" t="s">
        <v>28</v>
      </c>
      <c r="T284" s="81" t="s">
        <v>29</v>
      </c>
      <c r="U284" s="10" t="s">
        <v>1016</v>
      </c>
      <c r="W284" s="39">
        <v>28</v>
      </c>
      <c r="X284" s="36"/>
      <c r="Y284" s="10" t="s">
        <v>1004</v>
      </c>
      <c r="AA284" s="84">
        <v>5.2850000000000001</v>
      </c>
      <c r="AB284" s="34" t="s">
        <v>30</v>
      </c>
      <c r="AC284" s="10" t="s">
        <v>1068</v>
      </c>
      <c r="AE284" s="34" t="s">
        <v>32</v>
      </c>
      <c r="AF284" s="36"/>
      <c r="AG284" s="34" t="s">
        <v>32</v>
      </c>
      <c r="AH284" s="36"/>
      <c r="AI284" s="34" t="s">
        <v>32</v>
      </c>
      <c r="AJ284" s="36"/>
      <c r="AK284" s="10" t="s">
        <v>33</v>
      </c>
      <c r="AL284" s="38"/>
      <c r="AM284" s="34">
        <v>2.14299196434912</v>
      </c>
      <c r="AO284" s="84">
        <v>2.0499999999999998</v>
      </c>
      <c r="AP284" s="36"/>
      <c r="AQ284" s="81">
        <v>13.383333333333333</v>
      </c>
      <c r="AR284" s="36"/>
      <c r="AS284" s="81">
        <v>4.2666666666666666</v>
      </c>
      <c r="AT284" s="36"/>
      <c r="AU284" s="81">
        <v>18.516666666666666</v>
      </c>
      <c r="AW284" s="81">
        <v>9.5588235294117645</v>
      </c>
      <c r="AX284" s="46"/>
      <c r="AY284" s="81">
        <v>90.441176470588232</v>
      </c>
      <c r="AZ284" s="36"/>
      <c r="BA284" s="86">
        <v>6900</v>
      </c>
    </row>
    <row r="285" spans="1:53" ht="15.75" customHeight="1" x14ac:dyDescent="0.2">
      <c r="A285" s="7" t="s">
        <v>393</v>
      </c>
      <c r="B285" s="7" t="s">
        <v>394</v>
      </c>
      <c r="D285" s="84">
        <v>8.3050999999999995</v>
      </c>
      <c r="E285" s="34" t="s">
        <v>30</v>
      </c>
      <c r="F285" s="84" t="s">
        <v>31</v>
      </c>
      <c r="G285" s="68" t="s">
        <v>988</v>
      </c>
      <c r="I285" s="82">
        <v>0.37402999999999997</v>
      </c>
      <c r="J285" s="34" t="s">
        <v>27</v>
      </c>
      <c r="K285" s="84" t="s">
        <v>31</v>
      </c>
      <c r="L285" s="35"/>
      <c r="M285" s="81">
        <v>8.5345999999999993</v>
      </c>
      <c r="N285" s="34" t="s">
        <v>28</v>
      </c>
      <c r="O285" s="84" t="s">
        <v>31</v>
      </c>
      <c r="P285" s="10" t="s">
        <v>983</v>
      </c>
      <c r="R285" s="87">
        <v>33.313800000000001</v>
      </c>
      <c r="S285" s="34" t="s">
        <v>28</v>
      </c>
      <c r="T285" s="81" t="s">
        <v>29</v>
      </c>
      <c r="U285" s="10" t="s">
        <v>148</v>
      </c>
      <c r="W285" s="39">
        <v>93</v>
      </c>
      <c r="X285" s="36"/>
      <c r="Y285" s="10" t="s">
        <v>1089</v>
      </c>
      <c r="AA285" s="81">
        <v>8.0755999999999997</v>
      </c>
      <c r="AB285" s="34" t="s">
        <v>28</v>
      </c>
      <c r="AC285" s="10" t="s">
        <v>981</v>
      </c>
      <c r="AE285" s="81">
        <v>77.3</v>
      </c>
      <c r="AF285" s="36"/>
      <c r="AG285" s="81">
        <v>76.099999999999994</v>
      </c>
      <c r="AH285" s="36"/>
      <c r="AI285" s="81">
        <v>72.8</v>
      </c>
      <c r="AJ285" s="36"/>
      <c r="AK285" s="10" t="s">
        <v>33</v>
      </c>
      <c r="AL285" s="9"/>
      <c r="AM285" s="34">
        <v>1.3339166968260801</v>
      </c>
      <c r="AO285" s="81">
        <v>2.2000000000000002</v>
      </c>
      <c r="AP285" s="36"/>
      <c r="AQ285" s="84">
        <v>10.75</v>
      </c>
      <c r="AR285" s="36"/>
      <c r="AS285" s="81">
        <v>4.3</v>
      </c>
      <c r="AT285" s="36"/>
      <c r="AU285" s="81">
        <v>15.033333333333333</v>
      </c>
      <c r="AW285" s="81">
        <v>6.2015503875968996</v>
      </c>
      <c r="AX285" s="46"/>
      <c r="AY285" s="81">
        <v>93.798449612403104</v>
      </c>
      <c r="AZ285" s="36"/>
      <c r="BA285" s="86">
        <v>7700</v>
      </c>
    </row>
    <row r="286" spans="1:53" ht="15.75" customHeight="1" x14ac:dyDescent="0.2">
      <c r="A286" s="7" t="s">
        <v>459</v>
      </c>
      <c r="B286" s="7" t="s">
        <v>460</v>
      </c>
      <c r="D286" s="81">
        <v>9.4098000000000006</v>
      </c>
      <c r="E286" s="34" t="s">
        <v>28</v>
      </c>
      <c r="F286" s="84" t="s">
        <v>31</v>
      </c>
      <c r="G286" s="68" t="s">
        <v>1022</v>
      </c>
      <c r="I286" s="82">
        <v>0.49870999999999999</v>
      </c>
      <c r="J286" s="34" t="s">
        <v>27</v>
      </c>
      <c r="K286" s="84" t="s">
        <v>31</v>
      </c>
      <c r="L286" s="35"/>
      <c r="M286" s="87">
        <v>11.1815</v>
      </c>
      <c r="N286" s="34" t="s">
        <v>30</v>
      </c>
      <c r="O286" s="87" t="s">
        <v>976</v>
      </c>
      <c r="P286" s="10" t="s">
        <v>1137</v>
      </c>
      <c r="R286" s="87">
        <v>34.581400000000002</v>
      </c>
      <c r="S286" s="34" t="s">
        <v>28</v>
      </c>
      <c r="T286" s="87" t="s">
        <v>976</v>
      </c>
      <c r="U286" s="10" t="s">
        <v>984</v>
      </c>
      <c r="W286" s="71">
        <v>212</v>
      </c>
      <c r="X286" s="36"/>
      <c r="Y286" s="10" t="s">
        <v>981</v>
      </c>
      <c r="AA286" s="81">
        <v>10.118600000000001</v>
      </c>
      <c r="AB286" s="34" t="s">
        <v>28</v>
      </c>
      <c r="AC286" s="10" t="s">
        <v>1004</v>
      </c>
      <c r="AE286" s="34" t="s">
        <v>32</v>
      </c>
      <c r="AF286" s="36"/>
      <c r="AG286" s="34" t="s">
        <v>32</v>
      </c>
      <c r="AH286" s="36"/>
      <c r="AI286" s="34" t="s">
        <v>32</v>
      </c>
      <c r="AJ286" s="36"/>
      <c r="AK286" s="10" t="s">
        <v>33</v>
      </c>
      <c r="AL286" s="38"/>
      <c r="AM286" s="34">
        <v>1.71894482677815</v>
      </c>
      <c r="AO286" s="84">
        <v>1.8</v>
      </c>
      <c r="AP286" s="36"/>
      <c r="AQ286" s="81">
        <v>13.45</v>
      </c>
      <c r="AR286" s="36"/>
      <c r="AS286" s="81">
        <v>4.166666666666667</v>
      </c>
      <c r="AT286" s="36"/>
      <c r="AU286" s="81">
        <v>16.333333333333332</v>
      </c>
      <c r="AW286" s="81">
        <v>9.5588235294117645</v>
      </c>
      <c r="AX286" s="46"/>
      <c r="AY286" s="81">
        <v>90.441176470588232</v>
      </c>
      <c r="AZ286" s="36"/>
      <c r="BA286" s="83">
        <v>10400</v>
      </c>
    </row>
    <row r="287" spans="1:53" x14ac:dyDescent="0.2">
      <c r="A287" s="7"/>
      <c r="B287" s="7"/>
      <c r="D287" s="64"/>
      <c r="E287" s="34"/>
      <c r="F287" s="65"/>
      <c r="G287" s="55"/>
      <c r="I287" s="51"/>
      <c r="J287" s="34"/>
      <c r="K287" s="56"/>
      <c r="L287" s="35"/>
      <c r="M287" s="64"/>
      <c r="N287" s="34"/>
      <c r="O287" s="34"/>
      <c r="P287" s="55"/>
      <c r="Q287" s="36"/>
      <c r="R287" s="64"/>
      <c r="S287" s="34"/>
      <c r="T287" s="34"/>
      <c r="U287" s="55"/>
      <c r="V287" s="36"/>
      <c r="W287" s="39"/>
      <c r="X287" s="36"/>
      <c r="Y287" s="10"/>
      <c r="Z287" s="36"/>
      <c r="AA287" s="34"/>
      <c r="AB287" s="34"/>
      <c r="AC287" s="55"/>
      <c r="AD287" s="36"/>
      <c r="AE287" s="34"/>
      <c r="AF287" s="36"/>
      <c r="AG287" s="34"/>
      <c r="AH287" s="36"/>
      <c r="AI287" s="34"/>
      <c r="AJ287" s="36"/>
      <c r="AK287" s="37"/>
      <c r="AL287" s="38"/>
      <c r="AM287" s="37"/>
      <c r="AO287" s="34"/>
      <c r="AP287" s="36"/>
      <c r="AQ287" s="34"/>
      <c r="AR287" s="36"/>
      <c r="AS287" s="34"/>
      <c r="AT287" s="36"/>
      <c r="AU287" s="34"/>
      <c r="AW287" s="37"/>
      <c r="AX287" s="46"/>
      <c r="AY287" s="37"/>
      <c r="AZ287" s="36"/>
      <c r="BA287" s="40"/>
    </row>
    <row r="288" spans="1:53" s="20" customFormat="1" ht="15.75" customHeight="1" x14ac:dyDescent="0.2">
      <c r="A288" s="57"/>
      <c r="B288" s="58" t="s">
        <v>955</v>
      </c>
      <c r="C288" s="15"/>
      <c r="D288" s="59"/>
      <c r="E288" s="59"/>
      <c r="F288" s="59"/>
      <c r="G288" s="59"/>
      <c r="H288" s="60"/>
      <c r="I288" s="59"/>
      <c r="J288" s="59"/>
      <c r="K288" s="59"/>
      <c r="L288" s="24"/>
      <c r="M288" s="59"/>
      <c r="N288" s="59"/>
      <c r="O288" s="59"/>
      <c r="P288" s="59"/>
      <c r="Q288" s="60"/>
      <c r="R288" s="59"/>
      <c r="S288" s="59"/>
      <c r="T288" s="61"/>
      <c r="U288" s="61"/>
      <c r="V288" s="62"/>
      <c r="W288" s="61"/>
      <c r="X288" s="15"/>
      <c r="Y288" s="61"/>
      <c r="Z288" s="15"/>
      <c r="AA288" s="61"/>
      <c r="AB288" s="59"/>
      <c r="AC288" s="61"/>
      <c r="AD288" s="15"/>
      <c r="AE288" s="61"/>
      <c r="AF288" s="15"/>
      <c r="AG288" s="63"/>
      <c r="AH288" s="15"/>
      <c r="AI288" s="63"/>
      <c r="AJ288" s="15"/>
      <c r="AK288" s="63"/>
      <c r="AM288" s="63"/>
      <c r="AO288" s="63"/>
      <c r="AQ288" s="63"/>
      <c r="AS288" s="63"/>
      <c r="AU288" s="63"/>
      <c r="AW288" s="63"/>
      <c r="AY288" s="63"/>
      <c r="BA288" s="63"/>
    </row>
    <row r="289" spans="1:53" ht="15.75" customHeight="1" x14ac:dyDescent="0.2">
      <c r="A289" s="7" t="s">
        <v>193</v>
      </c>
      <c r="B289" s="7" t="s">
        <v>194</v>
      </c>
      <c r="D289" s="81">
        <v>10.279199999999999</v>
      </c>
      <c r="E289" s="34" t="s">
        <v>28</v>
      </c>
      <c r="F289" s="84" t="s">
        <v>31</v>
      </c>
      <c r="G289" s="68" t="s">
        <v>1018</v>
      </c>
      <c r="I289" s="82">
        <v>0.61328000000000005</v>
      </c>
      <c r="J289" s="34" t="s">
        <v>27</v>
      </c>
      <c r="K289" s="87" t="s">
        <v>976</v>
      </c>
      <c r="L289" s="35"/>
      <c r="M289" s="87">
        <v>14.1455</v>
      </c>
      <c r="N289" s="34" t="s">
        <v>28</v>
      </c>
      <c r="O289" s="87" t="s">
        <v>976</v>
      </c>
      <c r="P289" s="10" t="s">
        <v>978</v>
      </c>
      <c r="R289" s="87">
        <v>34.837200000000003</v>
      </c>
      <c r="S289" s="34" t="s">
        <v>28</v>
      </c>
      <c r="T289" s="87" t="s">
        <v>976</v>
      </c>
      <c r="U289" s="10" t="s">
        <v>1028</v>
      </c>
      <c r="W289" s="39">
        <v>266</v>
      </c>
      <c r="X289" s="36"/>
      <c r="Y289" s="10" t="s">
        <v>1003</v>
      </c>
      <c r="AA289" s="81">
        <v>8.9594000000000005</v>
      </c>
      <c r="AB289" s="34" t="s">
        <v>28</v>
      </c>
      <c r="AC289" s="10" t="s">
        <v>981</v>
      </c>
      <c r="AE289" s="81">
        <v>79</v>
      </c>
      <c r="AF289" s="36"/>
      <c r="AG289" s="81">
        <v>79.8</v>
      </c>
      <c r="AH289" s="36"/>
      <c r="AI289" s="84">
        <v>82.1</v>
      </c>
      <c r="AJ289" s="36"/>
      <c r="AK289" s="10" t="s">
        <v>33</v>
      </c>
      <c r="AL289" s="38"/>
      <c r="AM289" s="34">
        <v>1.1187909253035999</v>
      </c>
      <c r="AO289" s="84">
        <v>1.8166666666666667</v>
      </c>
      <c r="AP289" s="36"/>
      <c r="AQ289" s="81">
        <v>11.066666666666666</v>
      </c>
      <c r="AR289" s="36"/>
      <c r="AS289" s="81">
        <v>4.333333333333333</v>
      </c>
      <c r="AT289" s="36"/>
      <c r="AU289" s="84">
        <v>14.05</v>
      </c>
      <c r="AW289" s="84">
        <v>14.09090909090909</v>
      </c>
      <c r="AX289" s="46"/>
      <c r="AY289" s="84">
        <v>85.909090909090907</v>
      </c>
      <c r="AZ289" s="36"/>
      <c r="BA289" s="83">
        <v>9600</v>
      </c>
    </row>
    <row r="290" spans="1:53" ht="15.75" customHeight="1" x14ac:dyDescent="0.2">
      <c r="A290" s="7" t="s">
        <v>239</v>
      </c>
      <c r="B290" s="7" t="s">
        <v>240</v>
      </c>
      <c r="D290" s="87">
        <v>11.8794</v>
      </c>
      <c r="E290" s="34" t="s">
        <v>28</v>
      </c>
      <c r="F290" s="81" t="s">
        <v>29</v>
      </c>
      <c r="G290" s="68" t="s">
        <v>1004</v>
      </c>
      <c r="I290" s="88">
        <v>0.98070000000000002</v>
      </c>
      <c r="J290" s="34" t="s">
        <v>28</v>
      </c>
      <c r="K290" s="87" t="s">
        <v>976</v>
      </c>
      <c r="L290" s="35"/>
      <c r="M290" s="87">
        <v>12.508599999999999</v>
      </c>
      <c r="N290" s="34" t="s">
        <v>28</v>
      </c>
      <c r="O290" s="87" t="s">
        <v>976</v>
      </c>
      <c r="P290" s="10" t="s">
        <v>994</v>
      </c>
      <c r="R290" s="81">
        <v>28.8474</v>
      </c>
      <c r="S290" s="34" t="s">
        <v>27</v>
      </c>
      <c r="T290" s="81" t="s">
        <v>29</v>
      </c>
      <c r="U290" s="10" t="s">
        <v>1067</v>
      </c>
      <c r="W290" s="39">
        <v>284</v>
      </c>
      <c r="X290" s="36"/>
      <c r="Y290" s="10" t="s">
        <v>1077</v>
      </c>
      <c r="AA290" s="81">
        <v>9.8071999999999999</v>
      </c>
      <c r="AB290" s="34" t="s">
        <v>30</v>
      </c>
      <c r="AC290" s="10" t="s">
        <v>1001</v>
      </c>
      <c r="AE290" s="34" t="s">
        <v>32</v>
      </c>
      <c r="AF290" s="36"/>
      <c r="AG290" s="34" t="s">
        <v>32</v>
      </c>
      <c r="AH290" s="36"/>
      <c r="AI290" s="34" t="s">
        <v>32</v>
      </c>
      <c r="AJ290" s="36"/>
      <c r="AK290" s="10" t="s">
        <v>33</v>
      </c>
      <c r="AL290" s="38"/>
      <c r="AM290" s="34">
        <v>0.92315842783825997</v>
      </c>
      <c r="AO290" s="84">
        <v>1.6333333333333333</v>
      </c>
      <c r="AP290" s="36"/>
      <c r="AQ290" s="87">
        <v>14.733333333333333</v>
      </c>
      <c r="AR290" s="36"/>
      <c r="AS290" s="81">
        <v>4.2333333333333334</v>
      </c>
      <c r="AT290" s="36"/>
      <c r="AU290" s="81">
        <v>18.066666666666666</v>
      </c>
      <c r="AW290" s="84">
        <v>14.09090909090909</v>
      </c>
      <c r="AX290" s="46"/>
      <c r="AY290" s="84">
        <v>85.909090909090907</v>
      </c>
      <c r="AZ290" s="36"/>
      <c r="BA290" s="89">
        <v>10900</v>
      </c>
    </row>
    <row r="291" spans="1:53" ht="15.75" customHeight="1" x14ac:dyDescent="0.2">
      <c r="A291" s="7" t="s">
        <v>413</v>
      </c>
      <c r="B291" s="7" t="s">
        <v>414</v>
      </c>
      <c r="D291" s="81">
        <v>11.516500000000001</v>
      </c>
      <c r="E291" s="34" t="s">
        <v>28</v>
      </c>
      <c r="F291" s="81" t="s">
        <v>29</v>
      </c>
      <c r="G291" s="68" t="s">
        <v>1043</v>
      </c>
      <c r="I291" s="88">
        <v>0.94047999999999998</v>
      </c>
      <c r="J291" s="34" t="s">
        <v>30</v>
      </c>
      <c r="K291" s="87" t="s">
        <v>976</v>
      </c>
      <c r="L291" s="35"/>
      <c r="M291" s="87">
        <v>10.6647</v>
      </c>
      <c r="N291" s="34" t="s">
        <v>28</v>
      </c>
      <c r="O291" s="81" t="s">
        <v>29</v>
      </c>
      <c r="P291" s="10" t="s">
        <v>985</v>
      </c>
      <c r="R291" s="81">
        <v>25.3398</v>
      </c>
      <c r="S291" s="34" t="s">
        <v>28</v>
      </c>
      <c r="T291" s="81" t="s">
        <v>29</v>
      </c>
      <c r="U291" s="10" t="s">
        <v>1096</v>
      </c>
      <c r="W291" s="39">
        <v>263</v>
      </c>
      <c r="X291" s="36"/>
      <c r="Y291" s="10" t="s">
        <v>999</v>
      </c>
      <c r="AA291" s="81">
        <v>8.1806000000000001</v>
      </c>
      <c r="AB291" s="34" t="s">
        <v>30</v>
      </c>
      <c r="AC291" s="10" t="s">
        <v>993</v>
      </c>
      <c r="AE291" s="81">
        <v>84</v>
      </c>
      <c r="AF291" s="36"/>
      <c r="AG291" s="81">
        <v>83.5</v>
      </c>
      <c r="AH291" s="36"/>
      <c r="AI291" s="81">
        <v>76.5</v>
      </c>
      <c r="AJ291" s="36"/>
      <c r="AK291" s="10" t="s">
        <v>33</v>
      </c>
      <c r="AL291" s="38"/>
      <c r="AM291" s="34">
        <v>1.0658080691778</v>
      </c>
      <c r="AO291" s="84">
        <v>1.6333333333333333</v>
      </c>
      <c r="AP291" s="36"/>
      <c r="AQ291" s="81">
        <v>13.6</v>
      </c>
      <c r="AR291" s="36"/>
      <c r="AS291" s="81">
        <v>4.1333333333333337</v>
      </c>
      <c r="AT291" s="36"/>
      <c r="AU291" s="81">
        <v>15.866666666666667</v>
      </c>
      <c r="AW291" s="84">
        <v>14.09090909090909</v>
      </c>
      <c r="AX291" s="46"/>
      <c r="AY291" s="84">
        <v>85.909090909090907</v>
      </c>
      <c r="AZ291" s="36"/>
      <c r="BA291" s="89">
        <v>11300</v>
      </c>
    </row>
    <row r="292" spans="1:53" ht="15.75" customHeight="1" x14ac:dyDescent="0.2">
      <c r="A292" s="7" t="s">
        <v>441</v>
      </c>
      <c r="B292" s="7" t="s">
        <v>442</v>
      </c>
      <c r="D292" s="81">
        <v>10.6478</v>
      </c>
      <c r="E292" s="34" t="s">
        <v>28</v>
      </c>
      <c r="F292" s="81" t="s">
        <v>29</v>
      </c>
      <c r="G292" s="68" t="s">
        <v>981</v>
      </c>
      <c r="I292" s="82">
        <v>0.43933</v>
      </c>
      <c r="J292" s="34" t="s">
        <v>28</v>
      </c>
      <c r="K292" s="81" t="s">
        <v>29</v>
      </c>
      <c r="L292" s="35"/>
      <c r="M292" s="87">
        <v>10.047499999999999</v>
      </c>
      <c r="N292" s="34" t="s">
        <v>28</v>
      </c>
      <c r="O292" s="81" t="s">
        <v>29</v>
      </c>
      <c r="P292" s="10" t="s">
        <v>148</v>
      </c>
      <c r="R292" s="81">
        <v>29.874199999999998</v>
      </c>
      <c r="S292" s="34" t="s">
        <v>28</v>
      </c>
      <c r="T292" s="81" t="s">
        <v>29</v>
      </c>
      <c r="U292" s="10" t="s">
        <v>980</v>
      </c>
      <c r="W292" s="71">
        <v>224</v>
      </c>
      <c r="X292" s="36"/>
      <c r="Y292" s="10" t="s">
        <v>1007</v>
      </c>
      <c r="AA292" s="81">
        <v>11.332000000000001</v>
      </c>
      <c r="AB292" s="34" t="s">
        <v>28</v>
      </c>
      <c r="AC292" s="10" t="s">
        <v>1092</v>
      </c>
      <c r="AE292" s="81">
        <v>80.8</v>
      </c>
      <c r="AF292" s="36"/>
      <c r="AG292" s="81">
        <v>81.7</v>
      </c>
      <c r="AH292" s="36"/>
      <c r="AI292" s="84">
        <v>84</v>
      </c>
      <c r="AJ292" s="36"/>
      <c r="AK292" s="10" t="s">
        <v>33</v>
      </c>
      <c r="AL292" s="38"/>
      <c r="AM292" s="34">
        <v>0.32863354344190998</v>
      </c>
      <c r="AO292" s="84">
        <v>1.6833333333333333</v>
      </c>
      <c r="AP292" s="36"/>
      <c r="AQ292" s="81">
        <v>12.833333333333334</v>
      </c>
      <c r="AR292" s="36"/>
      <c r="AS292" s="81">
        <v>4.1500000000000004</v>
      </c>
      <c r="AT292" s="36"/>
      <c r="AU292" s="81">
        <v>15.783333333333333</v>
      </c>
      <c r="AW292" s="81">
        <v>9.9264705882352935</v>
      </c>
      <c r="AX292" s="46"/>
      <c r="AY292" s="81">
        <v>90.07352941176471</v>
      </c>
      <c r="AZ292" s="36"/>
      <c r="BA292" s="83">
        <v>8400</v>
      </c>
    </row>
    <row r="293" spans="1:53" ht="15.75" customHeight="1" x14ac:dyDescent="0.2">
      <c r="A293" s="7" t="s">
        <v>475</v>
      </c>
      <c r="B293" s="7" t="s">
        <v>476</v>
      </c>
      <c r="D293" s="81">
        <v>11.055</v>
      </c>
      <c r="E293" s="34" t="s">
        <v>28</v>
      </c>
      <c r="F293" s="81" t="s">
        <v>29</v>
      </c>
      <c r="G293" s="68" t="s">
        <v>982</v>
      </c>
      <c r="I293" s="82">
        <v>0.59655999999999998</v>
      </c>
      <c r="J293" s="34" t="s">
        <v>30</v>
      </c>
      <c r="K293" s="81" t="s">
        <v>29</v>
      </c>
      <c r="L293" s="35"/>
      <c r="M293" s="81">
        <v>9.6753999999999998</v>
      </c>
      <c r="N293" s="34" t="s">
        <v>28</v>
      </c>
      <c r="O293" s="81" t="s">
        <v>29</v>
      </c>
      <c r="P293" s="10" t="s">
        <v>987</v>
      </c>
      <c r="R293" s="81">
        <v>23.992799999999999</v>
      </c>
      <c r="S293" s="34" t="s">
        <v>27</v>
      </c>
      <c r="T293" s="81" t="s">
        <v>29</v>
      </c>
      <c r="U293" s="10" t="s">
        <v>993</v>
      </c>
      <c r="W293" s="71">
        <v>229</v>
      </c>
      <c r="X293" s="36"/>
      <c r="Y293" s="10" t="s">
        <v>1018</v>
      </c>
      <c r="AA293" s="84">
        <v>7.1961000000000004</v>
      </c>
      <c r="AB293" s="34" t="s">
        <v>28</v>
      </c>
      <c r="AC293" s="10" t="s">
        <v>993</v>
      </c>
      <c r="AE293" s="81">
        <v>78.400000000000006</v>
      </c>
      <c r="AF293" s="36"/>
      <c r="AG293" s="81">
        <v>83.5</v>
      </c>
      <c r="AH293" s="36"/>
      <c r="AI293" s="81">
        <v>79.7</v>
      </c>
      <c r="AJ293" s="36"/>
      <c r="AK293" s="10" t="s">
        <v>33</v>
      </c>
      <c r="AL293" s="38"/>
      <c r="AM293" s="34">
        <v>0.5591742718328</v>
      </c>
      <c r="AO293" s="84">
        <v>1.4833333333333334</v>
      </c>
      <c r="AP293" s="36"/>
      <c r="AQ293" s="81">
        <v>12.2</v>
      </c>
      <c r="AR293" s="36"/>
      <c r="AS293" s="81">
        <v>4.333333333333333</v>
      </c>
      <c r="AT293" s="36"/>
      <c r="AU293" s="81">
        <v>19.066666666666666</v>
      </c>
      <c r="AW293" s="81">
        <v>9.9264705882352935</v>
      </c>
      <c r="AX293" s="46"/>
      <c r="AY293" s="81">
        <v>90.07352941176471</v>
      </c>
      <c r="AZ293" s="36"/>
      <c r="BA293" s="89">
        <v>10900</v>
      </c>
    </row>
    <row r="294" spans="1:53" ht="15.75" customHeight="1" x14ac:dyDescent="0.2">
      <c r="A294" s="7" t="s">
        <v>567</v>
      </c>
      <c r="B294" s="7" t="s">
        <v>568</v>
      </c>
      <c r="D294" s="87">
        <v>12.571099999999999</v>
      </c>
      <c r="E294" s="34" t="s">
        <v>28</v>
      </c>
      <c r="F294" s="81" t="s">
        <v>29</v>
      </c>
      <c r="G294" s="68" t="s">
        <v>1003</v>
      </c>
      <c r="I294" s="88">
        <v>0.83323999999999998</v>
      </c>
      <c r="J294" s="34" t="s">
        <v>27</v>
      </c>
      <c r="K294" s="81" t="s">
        <v>29</v>
      </c>
      <c r="L294" s="35"/>
      <c r="M294" s="81">
        <v>7.6802999999999999</v>
      </c>
      <c r="N294" s="34" t="s">
        <v>28</v>
      </c>
      <c r="O294" s="84" t="s">
        <v>31</v>
      </c>
      <c r="P294" s="10" t="s">
        <v>1012</v>
      </c>
      <c r="R294" s="84">
        <v>13.0783</v>
      </c>
      <c r="S294" s="34" t="s">
        <v>27</v>
      </c>
      <c r="T294" s="84" t="s">
        <v>31</v>
      </c>
      <c r="U294" s="10" t="s">
        <v>1079</v>
      </c>
      <c r="W294" s="71">
        <v>178</v>
      </c>
      <c r="X294" s="36"/>
      <c r="Y294" s="10" t="s">
        <v>1005</v>
      </c>
      <c r="AA294" s="84">
        <v>4.4923999999999999</v>
      </c>
      <c r="AB294" s="34" t="s">
        <v>27</v>
      </c>
      <c r="AC294" s="10" t="s">
        <v>993</v>
      </c>
      <c r="AE294" s="84">
        <v>89.6</v>
      </c>
      <c r="AF294" s="36"/>
      <c r="AG294" s="84">
        <v>88.3</v>
      </c>
      <c r="AH294" s="36"/>
      <c r="AI294" s="81">
        <v>80.099999999999994</v>
      </c>
      <c r="AJ294" s="36"/>
      <c r="AK294" s="10" t="s">
        <v>33</v>
      </c>
      <c r="AL294" s="38"/>
      <c r="AM294" s="34">
        <v>0.76189562941823996</v>
      </c>
      <c r="AO294" s="81">
        <v>2.2333333333333334</v>
      </c>
      <c r="AP294" s="36"/>
      <c r="AQ294" s="81">
        <v>13.916666666666666</v>
      </c>
      <c r="AR294" s="36"/>
      <c r="AS294" s="84">
        <v>3.95</v>
      </c>
      <c r="AT294" s="36"/>
      <c r="AU294" s="87">
        <v>20.566666666666666</v>
      </c>
      <c r="AW294" s="81">
        <v>9.9264705882352935</v>
      </c>
      <c r="AX294" s="46"/>
      <c r="AY294" s="81">
        <v>90.07352941176471</v>
      </c>
      <c r="AZ294" s="36"/>
      <c r="BA294" s="89">
        <v>11000</v>
      </c>
    </row>
    <row r="295" spans="1:53" ht="15.75" customHeight="1" x14ac:dyDescent="0.2">
      <c r="A295" s="7" t="s">
        <v>597</v>
      </c>
      <c r="B295" s="7" t="s">
        <v>598</v>
      </c>
      <c r="D295" s="81">
        <v>11.5678</v>
      </c>
      <c r="E295" s="34" t="s">
        <v>28</v>
      </c>
      <c r="F295" s="81" t="s">
        <v>29</v>
      </c>
      <c r="G295" s="68" t="s">
        <v>991</v>
      </c>
      <c r="I295" s="82">
        <v>0.53232999999999997</v>
      </c>
      <c r="J295" s="34" t="s">
        <v>27</v>
      </c>
      <c r="K295" s="81" t="s">
        <v>29</v>
      </c>
      <c r="L295" s="35"/>
      <c r="M295" s="81">
        <v>6.8486000000000002</v>
      </c>
      <c r="N295" s="34" t="s">
        <v>28</v>
      </c>
      <c r="O295" s="81" t="s">
        <v>29</v>
      </c>
      <c r="P295" s="10" t="s">
        <v>1035</v>
      </c>
      <c r="R295" s="81">
        <v>21.586500000000001</v>
      </c>
      <c r="S295" s="34" t="s">
        <v>27</v>
      </c>
      <c r="T295" s="84" t="s">
        <v>31</v>
      </c>
      <c r="U295" s="10" t="s">
        <v>988</v>
      </c>
      <c r="W295" s="71">
        <v>157</v>
      </c>
      <c r="X295" s="36"/>
      <c r="Y295" s="10" t="s">
        <v>968</v>
      </c>
      <c r="AA295" s="81">
        <v>8.4337</v>
      </c>
      <c r="AB295" s="34" t="s">
        <v>28</v>
      </c>
      <c r="AC295" s="10" t="s">
        <v>983</v>
      </c>
      <c r="AE295" s="81">
        <v>82.8</v>
      </c>
      <c r="AF295" s="36"/>
      <c r="AG295" s="84">
        <v>86.1</v>
      </c>
      <c r="AH295" s="36"/>
      <c r="AI295" s="84">
        <v>85.4</v>
      </c>
      <c r="AJ295" s="36"/>
      <c r="AK295" s="10" t="s">
        <v>33</v>
      </c>
      <c r="AL295" s="38"/>
      <c r="AM295" s="34">
        <v>0.73006700550726999</v>
      </c>
      <c r="AO295" s="84">
        <v>2.0333333333333332</v>
      </c>
      <c r="AP295" s="36"/>
      <c r="AQ295" s="87">
        <v>15.35</v>
      </c>
      <c r="AR295" s="36"/>
      <c r="AS295" s="81">
        <v>4.2</v>
      </c>
      <c r="AT295" s="36"/>
      <c r="AU295" s="81">
        <v>15.466666666666667</v>
      </c>
      <c r="AW295" s="81">
        <v>9.5541401273885356</v>
      </c>
      <c r="AX295" s="46"/>
      <c r="AY295" s="81">
        <v>90.445859872611464</v>
      </c>
      <c r="AZ295" s="36"/>
      <c r="BA295" s="83">
        <v>9100</v>
      </c>
    </row>
    <row r="296" spans="1:53" x14ac:dyDescent="0.2">
      <c r="A296" s="7"/>
      <c r="B296" s="7"/>
      <c r="D296" s="64"/>
      <c r="E296" s="34"/>
      <c r="F296" s="65"/>
      <c r="G296" s="55"/>
      <c r="I296" s="51"/>
      <c r="J296" s="34"/>
      <c r="K296" s="56"/>
      <c r="L296" s="35"/>
      <c r="M296" s="64"/>
      <c r="N296" s="34"/>
      <c r="O296" s="34"/>
      <c r="P296" s="55"/>
      <c r="Q296" s="36"/>
      <c r="R296" s="64"/>
      <c r="S296" s="34"/>
      <c r="T296" s="34"/>
      <c r="U296" s="55"/>
      <c r="V296" s="36"/>
      <c r="W296" s="39"/>
      <c r="X296" s="36"/>
      <c r="Y296" s="10"/>
      <c r="Z296" s="36"/>
      <c r="AA296" s="34"/>
      <c r="AB296" s="34"/>
      <c r="AC296" s="55"/>
      <c r="AD296" s="36"/>
      <c r="AE296" s="34"/>
      <c r="AF296" s="36"/>
      <c r="AG296" s="34"/>
      <c r="AH296" s="36"/>
      <c r="AI296" s="34"/>
      <c r="AJ296" s="36"/>
      <c r="AK296" s="37"/>
      <c r="AL296" s="38"/>
      <c r="AM296" s="37"/>
      <c r="AO296" s="34"/>
      <c r="AP296" s="36"/>
      <c r="AQ296" s="34"/>
      <c r="AR296" s="36"/>
      <c r="AS296" s="34"/>
      <c r="AT296" s="36"/>
      <c r="AU296" s="34"/>
      <c r="AW296" s="37"/>
      <c r="AX296" s="46"/>
      <c r="AY296" s="37"/>
      <c r="AZ296" s="36"/>
      <c r="BA296" s="40"/>
    </row>
    <row r="297" spans="1:53" s="20" customFormat="1" ht="15.75" customHeight="1" x14ac:dyDescent="0.2">
      <c r="A297" s="57"/>
      <c r="B297" s="58" t="s">
        <v>956</v>
      </c>
      <c r="C297" s="15"/>
      <c r="D297" s="59"/>
      <c r="E297" s="59"/>
      <c r="F297" s="59"/>
      <c r="G297" s="59"/>
      <c r="H297" s="60"/>
      <c r="I297" s="59"/>
      <c r="J297" s="59"/>
      <c r="K297" s="59"/>
      <c r="L297" s="24"/>
      <c r="M297" s="59"/>
      <c r="N297" s="59"/>
      <c r="O297" s="59"/>
      <c r="P297" s="59"/>
      <c r="Q297" s="60"/>
      <c r="R297" s="59"/>
      <c r="S297" s="59"/>
      <c r="T297" s="61"/>
      <c r="U297" s="61"/>
      <c r="V297" s="62"/>
      <c r="W297" s="61"/>
      <c r="X297" s="15"/>
      <c r="Y297" s="61"/>
      <c r="Z297" s="15"/>
      <c r="AA297" s="61"/>
      <c r="AB297" s="59"/>
      <c r="AC297" s="61"/>
      <c r="AD297" s="15"/>
      <c r="AE297" s="61"/>
      <c r="AF297" s="15"/>
      <c r="AG297" s="63"/>
      <c r="AH297" s="15"/>
      <c r="AI297" s="63"/>
      <c r="AJ297" s="15"/>
      <c r="AK297" s="63"/>
      <c r="AM297" s="63"/>
      <c r="AO297" s="63"/>
      <c r="AQ297" s="63"/>
      <c r="AS297" s="63"/>
      <c r="AU297" s="63"/>
      <c r="AW297" s="63"/>
      <c r="AY297" s="63"/>
      <c r="BA297" s="63"/>
    </row>
    <row r="298" spans="1:53" ht="15.75" customHeight="1" x14ac:dyDescent="0.2">
      <c r="A298" s="7" t="s">
        <v>55</v>
      </c>
      <c r="B298" s="7" t="s">
        <v>56</v>
      </c>
      <c r="D298" s="87">
        <v>12.2714</v>
      </c>
      <c r="E298" s="34" t="s">
        <v>28</v>
      </c>
      <c r="F298" s="81" t="s">
        <v>29</v>
      </c>
      <c r="G298" s="68" t="s">
        <v>977</v>
      </c>
      <c r="I298" s="88">
        <v>1.2131400000000001</v>
      </c>
      <c r="J298" s="34" t="s">
        <v>28</v>
      </c>
      <c r="K298" s="87" t="s">
        <v>976</v>
      </c>
      <c r="L298" s="35"/>
      <c r="M298" s="84">
        <v>6.5323000000000002</v>
      </c>
      <c r="N298" s="34" t="s">
        <v>28</v>
      </c>
      <c r="O298" s="81" t="s">
        <v>29</v>
      </c>
      <c r="P298" s="10" t="s">
        <v>1036</v>
      </c>
      <c r="R298" s="84">
        <v>12.644600000000001</v>
      </c>
      <c r="S298" s="34" t="s">
        <v>27</v>
      </c>
      <c r="T298" s="84" t="s">
        <v>31</v>
      </c>
      <c r="U298" s="10" t="s">
        <v>1092</v>
      </c>
      <c r="W298" s="71">
        <v>136</v>
      </c>
      <c r="X298" s="36"/>
      <c r="Y298" s="10" t="s">
        <v>1003</v>
      </c>
      <c r="AA298" s="84">
        <v>4.3861999999999997</v>
      </c>
      <c r="AB298" s="34" t="s">
        <v>27</v>
      </c>
      <c r="AC298" s="10" t="s">
        <v>1009</v>
      </c>
      <c r="AE298" s="84">
        <v>95.8</v>
      </c>
      <c r="AF298" s="36"/>
      <c r="AG298" s="84">
        <v>94.1</v>
      </c>
      <c r="AH298" s="36"/>
      <c r="AI298" s="84">
        <v>85.3</v>
      </c>
      <c r="AJ298" s="36"/>
      <c r="AK298" s="10" t="s">
        <v>33</v>
      </c>
      <c r="AL298" s="38"/>
      <c r="AM298" s="34">
        <v>3.9176602021995599</v>
      </c>
      <c r="AO298" s="81">
        <v>2.1166666666666667</v>
      </c>
      <c r="AP298" s="36"/>
      <c r="AQ298" s="87">
        <v>18.083333333333332</v>
      </c>
      <c r="AR298" s="36"/>
      <c r="AS298" s="87">
        <v>5.333333333333333</v>
      </c>
      <c r="AT298" s="36"/>
      <c r="AU298" s="87">
        <v>26.866666666666667</v>
      </c>
      <c r="AW298" s="84">
        <v>13.157894736842104</v>
      </c>
      <c r="AX298" s="46"/>
      <c r="AY298" s="84">
        <v>86.842105263157904</v>
      </c>
      <c r="AZ298" s="36"/>
      <c r="BA298" s="89">
        <v>12500</v>
      </c>
    </row>
    <row r="299" spans="1:53" ht="15.75" customHeight="1" x14ac:dyDescent="0.2">
      <c r="A299" s="7" t="s">
        <v>79</v>
      </c>
      <c r="B299" s="7" t="s">
        <v>80</v>
      </c>
      <c r="D299" s="81">
        <v>11.015700000000001</v>
      </c>
      <c r="E299" s="34" t="s">
        <v>27</v>
      </c>
      <c r="F299" s="84" t="s">
        <v>31</v>
      </c>
      <c r="G299" s="68" t="s">
        <v>1043</v>
      </c>
      <c r="I299" s="88">
        <v>0.86397999999999997</v>
      </c>
      <c r="J299" s="34" t="s">
        <v>27</v>
      </c>
      <c r="K299" s="81" t="s">
        <v>29</v>
      </c>
      <c r="L299" s="35"/>
      <c r="M299" s="81">
        <v>8.5318000000000005</v>
      </c>
      <c r="N299" s="34" t="s">
        <v>30</v>
      </c>
      <c r="O299" s="87" t="s">
        <v>976</v>
      </c>
      <c r="P299" s="10" t="s">
        <v>1045</v>
      </c>
      <c r="R299" s="84">
        <v>12.2037</v>
      </c>
      <c r="S299" s="34" t="s">
        <v>27</v>
      </c>
      <c r="T299" s="84" t="s">
        <v>31</v>
      </c>
      <c r="U299" s="10" t="s">
        <v>1174</v>
      </c>
      <c r="W299" s="71">
        <v>152</v>
      </c>
      <c r="X299" s="36"/>
      <c r="Y299" s="10" t="s">
        <v>1121</v>
      </c>
      <c r="AA299" s="84">
        <v>5.5082000000000004</v>
      </c>
      <c r="AB299" s="34" t="s">
        <v>27</v>
      </c>
      <c r="AC299" s="10" t="s">
        <v>1070</v>
      </c>
      <c r="AE299" s="84">
        <v>90.6</v>
      </c>
      <c r="AF299" s="36"/>
      <c r="AG299" s="84">
        <v>92.4</v>
      </c>
      <c r="AH299" s="36"/>
      <c r="AI299" s="84">
        <v>82.8</v>
      </c>
      <c r="AJ299" s="36"/>
      <c r="AK299" s="10" t="s">
        <v>33</v>
      </c>
      <c r="AL299" s="38"/>
      <c r="AM299" s="34">
        <v>6.3721775330783501</v>
      </c>
      <c r="AO299" s="81">
        <v>2.5499999999999998</v>
      </c>
      <c r="AP299" s="36"/>
      <c r="AQ299" s="87">
        <v>19.683333333333334</v>
      </c>
      <c r="AR299" s="36"/>
      <c r="AS299" s="87">
        <v>5.1833333333333336</v>
      </c>
      <c r="AT299" s="36"/>
      <c r="AU299" s="87">
        <v>25.266666666666666</v>
      </c>
      <c r="AW299" s="84">
        <v>13.157894736842104</v>
      </c>
      <c r="AX299" s="46"/>
      <c r="AY299" s="84">
        <v>86.842105263157904</v>
      </c>
      <c r="AZ299" s="36"/>
      <c r="BA299" s="89">
        <v>12000</v>
      </c>
    </row>
    <row r="300" spans="1:53" ht="15.75" customHeight="1" x14ac:dyDescent="0.2">
      <c r="A300" s="7" t="s">
        <v>191</v>
      </c>
      <c r="B300" s="7" t="s">
        <v>192</v>
      </c>
      <c r="D300" s="81">
        <v>10.7014</v>
      </c>
      <c r="E300" s="34" t="s">
        <v>27</v>
      </c>
      <c r="F300" s="84" t="s">
        <v>31</v>
      </c>
      <c r="G300" s="68" t="s">
        <v>1076</v>
      </c>
      <c r="I300" s="88">
        <v>1.02074</v>
      </c>
      <c r="J300" s="34" t="s">
        <v>30</v>
      </c>
      <c r="K300" s="87" t="s">
        <v>976</v>
      </c>
      <c r="L300" s="35"/>
      <c r="M300" s="84">
        <v>5.6306000000000003</v>
      </c>
      <c r="N300" s="34" t="s">
        <v>28</v>
      </c>
      <c r="O300" s="84" t="s">
        <v>31</v>
      </c>
      <c r="P300" s="10" t="s">
        <v>1161</v>
      </c>
      <c r="R300" s="84">
        <v>18.241700000000002</v>
      </c>
      <c r="S300" s="34" t="s">
        <v>28</v>
      </c>
      <c r="T300" s="81" t="s">
        <v>29</v>
      </c>
      <c r="U300" s="10" t="s">
        <v>1147</v>
      </c>
      <c r="W300" s="71">
        <v>91</v>
      </c>
      <c r="X300" s="36"/>
      <c r="Y300" s="10" t="s">
        <v>1128</v>
      </c>
      <c r="AA300" s="84">
        <v>7.2771999999999997</v>
      </c>
      <c r="AB300" s="34" t="s">
        <v>28</v>
      </c>
      <c r="AC300" s="10" t="s">
        <v>1022</v>
      </c>
      <c r="AE300" s="34" t="s">
        <v>32</v>
      </c>
      <c r="AF300" s="36"/>
      <c r="AG300" s="34" t="s">
        <v>32</v>
      </c>
      <c r="AH300" s="36"/>
      <c r="AI300" s="34" t="s">
        <v>32</v>
      </c>
      <c r="AJ300" s="36"/>
      <c r="AK300" s="10" t="s">
        <v>33</v>
      </c>
      <c r="AL300" s="38"/>
      <c r="AM300" s="34">
        <v>8.9221339770980101</v>
      </c>
      <c r="AO300" s="81">
        <v>2.5499999999999998</v>
      </c>
      <c r="AP300" s="36"/>
      <c r="AQ300" s="87">
        <v>19.133333333333333</v>
      </c>
      <c r="AR300" s="36"/>
      <c r="AS300" s="87">
        <v>5.9666666666666668</v>
      </c>
      <c r="AT300" s="36"/>
      <c r="AU300" s="87">
        <v>25.883333333333333</v>
      </c>
      <c r="AW300" s="84">
        <v>13.157894736842104</v>
      </c>
      <c r="AX300" s="46"/>
      <c r="AY300" s="84">
        <v>86.842105263157904</v>
      </c>
      <c r="AZ300" s="36"/>
      <c r="BA300" s="89">
        <v>13200</v>
      </c>
    </row>
    <row r="301" spans="1:53" ht="15.75" customHeight="1" x14ac:dyDescent="0.2">
      <c r="A301" s="7" t="s">
        <v>245</v>
      </c>
      <c r="B301" s="7" t="s">
        <v>246</v>
      </c>
      <c r="D301" s="81">
        <v>10.753399999999999</v>
      </c>
      <c r="E301" s="34" t="s">
        <v>28</v>
      </c>
      <c r="F301" s="81" t="s">
        <v>29</v>
      </c>
      <c r="G301" s="68" t="s">
        <v>979</v>
      </c>
      <c r="I301" s="82">
        <v>0.52242999999999995</v>
      </c>
      <c r="J301" s="34" t="s">
        <v>28</v>
      </c>
      <c r="K301" s="81" t="s">
        <v>29</v>
      </c>
      <c r="L301" s="35"/>
      <c r="M301" s="84">
        <v>6.6391999999999998</v>
      </c>
      <c r="N301" s="34" t="s">
        <v>30</v>
      </c>
      <c r="O301" s="81" t="s">
        <v>29</v>
      </c>
      <c r="P301" s="10" t="s">
        <v>1057</v>
      </c>
      <c r="R301" s="84">
        <v>12.103</v>
      </c>
      <c r="S301" s="34" t="s">
        <v>27</v>
      </c>
      <c r="T301" s="84" t="s">
        <v>31</v>
      </c>
      <c r="U301" s="10" t="s">
        <v>1082</v>
      </c>
      <c r="W301" s="39">
        <v>76</v>
      </c>
      <c r="X301" s="36"/>
      <c r="Y301" s="10" t="s">
        <v>1079</v>
      </c>
      <c r="AA301" s="84">
        <v>4.0488999999999997</v>
      </c>
      <c r="AB301" s="34" t="s">
        <v>28</v>
      </c>
      <c r="AC301" s="10" t="s">
        <v>986</v>
      </c>
      <c r="AE301" s="84">
        <v>90.6</v>
      </c>
      <c r="AF301" s="36"/>
      <c r="AG301" s="84">
        <v>89.5</v>
      </c>
      <c r="AH301" s="36"/>
      <c r="AI301" s="84">
        <v>81.099999999999994</v>
      </c>
      <c r="AJ301" s="36"/>
      <c r="AK301" s="10" t="s">
        <v>33</v>
      </c>
      <c r="AL301" s="38"/>
      <c r="AM301" s="34">
        <v>1.91810721535706</v>
      </c>
      <c r="AO301" s="81">
        <v>2.0666666666666669</v>
      </c>
      <c r="AP301" s="36"/>
      <c r="AQ301" s="87">
        <v>17.399999999999999</v>
      </c>
      <c r="AR301" s="36"/>
      <c r="AS301" s="87">
        <v>4.916666666666667</v>
      </c>
      <c r="AT301" s="36"/>
      <c r="AU301" s="87">
        <v>23.433333333333334</v>
      </c>
      <c r="AW301" s="84">
        <v>13.157894736842104</v>
      </c>
      <c r="AX301" s="46"/>
      <c r="AY301" s="84">
        <v>86.842105263157904</v>
      </c>
      <c r="AZ301" s="36"/>
      <c r="BA301" s="83">
        <v>9200</v>
      </c>
    </row>
    <row r="302" spans="1:53" ht="15.75" customHeight="1" x14ac:dyDescent="0.2">
      <c r="A302" s="7" t="s">
        <v>381</v>
      </c>
      <c r="B302" s="7" t="s">
        <v>382</v>
      </c>
      <c r="D302" s="87">
        <v>14.4937</v>
      </c>
      <c r="E302" s="34" t="s">
        <v>28</v>
      </c>
      <c r="F302" s="87" t="s">
        <v>976</v>
      </c>
      <c r="G302" s="68" t="s">
        <v>148</v>
      </c>
      <c r="I302" s="88">
        <v>1.09023</v>
      </c>
      <c r="J302" s="34" t="s">
        <v>27</v>
      </c>
      <c r="K302" s="87" t="s">
        <v>976</v>
      </c>
      <c r="L302" s="35"/>
      <c r="M302" s="81">
        <v>7.1826999999999996</v>
      </c>
      <c r="N302" s="34" t="s">
        <v>27</v>
      </c>
      <c r="O302" s="81" t="s">
        <v>29</v>
      </c>
      <c r="P302" s="10" t="s">
        <v>1122</v>
      </c>
      <c r="R302" s="84">
        <v>10.645799999999999</v>
      </c>
      <c r="S302" s="34" t="s">
        <v>27</v>
      </c>
      <c r="T302" s="84" t="s">
        <v>31</v>
      </c>
      <c r="U302" s="10" t="s">
        <v>1091</v>
      </c>
      <c r="W302" s="39">
        <v>179</v>
      </c>
      <c r="X302" s="36"/>
      <c r="Y302" s="10" t="s">
        <v>1129</v>
      </c>
      <c r="AA302" s="84">
        <v>3.3992</v>
      </c>
      <c r="AB302" s="34" t="s">
        <v>27</v>
      </c>
      <c r="AC302" s="10" t="s">
        <v>1162</v>
      </c>
      <c r="AE302" s="34" t="s">
        <v>32</v>
      </c>
      <c r="AF302" s="36"/>
      <c r="AG302" s="34" t="s">
        <v>32</v>
      </c>
      <c r="AH302" s="36"/>
      <c r="AI302" s="34" t="s">
        <v>32</v>
      </c>
      <c r="AJ302" s="36"/>
      <c r="AK302" s="10" t="s">
        <v>33</v>
      </c>
      <c r="AL302" s="38"/>
      <c r="AM302" s="34">
        <v>14.3069192755984</v>
      </c>
      <c r="AO302" s="81">
        <v>2.2999999999999998</v>
      </c>
      <c r="AP302" s="36"/>
      <c r="AQ302" s="87">
        <v>17.266666666666666</v>
      </c>
      <c r="AR302" s="36"/>
      <c r="AS302" s="87">
        <v>5.9333333333333336</v>
      </c>
      <c r="AT302" s="36"/>
      <c r="AU302" s="87">
        <v>28.766666666666666</v>
      </c>
      <c r="AW302" s="84">
        <v>13.157894736842104</v>
      </c>
      <c r="AX302" s="46"/>
      <c r="AY302" s="84">
        <v>86.842105263157904</v>
      </c>
      <c r="AZ302" s="36"/>
      <c r="BA302" s="89">
        <v>15600</v>
      </c>
    </row>
    <row r="303" spans="1:53" ht="15.75" customHeight="1" x14ac:dyDescent="0.2">
      <c r="A303" s="7" t="s">
        <v>437</v>
      </c>
      <c r="B303" s="7" t="s">
        <v>438</v>
      </c>
      <c r="D303" s="87">
        <v>12.8642</v>
      </c>
      <c r="E303" s="34" t="s">
        <v>28</v>
      </c>
      <c r="F303" s="81" t="s">
        <v>29</v>
      </c>
      <c r="G303" s="68" t="s">
        <v>1005</v>
      </c>
      <c r="I303" s="88">
        <v>0.90224000000000004</v>
      </c>
      <c r="J303" s="34" t="s">
        <v>30</v>
      </c>
      <c r="K303" s="81" t="s">
        <v>29</v>
      </c>
      <c r="L303" s="35"/>
      <c r="M303" s="81">
        <v>7.0141999999999998</v>
      </c>
      <c r="N303" s="34" t="s">
        <v>30</v>
      </c>
      <c r="O303" s="84" t="s">
        <v>31</v>
      </c>
      <c r="P303" s="10" t="s">
        <v>1032</v>
      </c>
      <c r="R303" s="84">
        <v>15.6</v>
      </c>
      <c r="S303" s="34" t="s">
        <v>27</v>
      </c>
      <c r="T303" s="84" t="s">
        <v>31</v>
      </c>
      <c r="U303" s="10" t="s">
        <v>1022</v>
      </c>
      <c r="W303" s="71">
        <v>187</v>
      </c>
      <c r="X303" s="36"/>
      <c r="Y303" s="10" t="s">
        <v>1023</v>
      </c>
      <c r="AA303" s="84">
        <v>6.1120999999999999</v>
      </c>
      <c r="AB303" s="34" t="s">
        <v>30</v>
      </c>
      <c r="AC303" s="10" t="s">
        <v>1015</v>
      </c>
      <c r="AE303" s="84">
        <v>88</v>
      </c>
      <c r="AF303" s="36"/>
      <c r="AG303" s="84">
        <v>88.2</v>
      </c>
      <c r="AH303" s="36"/>
      <c r="AI303" s="84">
        <v>81.3</v>
      </c>
      <c r="AJ303" s="36"/>
      <c r="AK303" s="10" t="s">
        <v>33</v>
      </c>
      <c r="AL303" s="38"/>
      <c r="AM303" s="34">
        <v>9.6658000889761997</v>
      </c>
      <c r="AO303" s="84">
        <v>1.9</v>
      </c>
      <c r="AP303" s="36"/>
      <c r="AQ303" s="87">
        <v>17.316666666666666</v>
      </c>
      <c r="AR303" s="36"/>
      <c r="AS303" s="87">
        <v>5.666666666666667</v>
      </c>
      <c r="AT303" s="36"/>
      <c r="AU303" s="87">
        <v>25.433333333333334</v>
      </c>
      <c r="AW303" s="84">
        <v>13.157894736842104</v>
      </c>
      <c r="AX303" s="46"/>
      <c r="AY303" s="84">
        <v>86.842105263157904</v>
      </c>
      <c r="AZ303" s="36"/>
      <c r="BA303" s="89">
        <v>12300</v>
      </c>
    </row>
    <row r="304" spans="1:53" ht="15.75" customHeight="1" x14ac:dyDescent="0.2">
      <c r="A304" s="7" t="s">
        <v>569</v>
      </c>
      <c r="B304" s="7" t="s">
        <v>570</v>
      </c>
      <c r="D304" s="81">
        <v>9.4677000000000007</v>
      </c>
      <c r="E304" s="34" t="s">
        <v>28</v>
      </c>
      <c r="F304" s="81" t="s">
        <v>29</v>
      </c>
      <c r="G304" s="68" t="s">
        <v>1030</v>
      </c>
      <c r="I304" s="88">
        <v>0.68210999999999999</v>
      </c>
      <c r="J304" s="34" t="s">
        <v>30</v>
      </c>
      <c r="K304" s="81" t="s">
        <v>29</v>
      </c>
      <c r="L304" s="35"/>
      <c r="M304" s="81">
        <v>7.2576000000000001</v>
      </c>
      <c r="N304" s="34" t="s">
        <v>27</v>
      </c>
      <c r="O304" s="84" t="s">
        <v>31</v>
      </c>
      <c r="P304" s="10" t="s">
        <v>1084</v>
      </c>
      <c r="R304" s="81">
        <v>20.517900000000001</v>
      </c>
      <c r="S304" s="34" t="s">
        <v>28</v>
      </c>
      <c r="T304" s="81" t="s">
        <v>29</v>
      </c>
      <c r="U304" s="10" t="s">
        <v>1175</v>
      </c>
      <c r="W304" s="71">
        <v>112</v>
      </c>
      <c r="X304" s="36"/>
      <c r="Y304" s="10" t="s">
        <v>1102</v>
      </c>
      <c r="AA304" s="81">
        <v>9.1677999999999997</v>
      </c>
      <c r="AB304" s="34" t="s">
        <v>30</v>
      </c>
      <c r="AC304" s="10" t="s">
        <v>1076</v>
      </c>
      <c r="AE304" s="84">
        <v>94.3</v>
      </c>
      <c r="AF304" s="36"/>
      <c r="AG304" s="84">
        <v>94</v>
      </c>
      <c r="AH304" s="36"/>
      <c r="AI304" s="84">
        <v>86.1</v>
      </c>
      <c r="AJ304" s="36"/>
      <c r="AK304" s="10" t="s">
        <v>33</v>
      </c>
      <c r="AL304" s="38"/>
      <c r="AM304" s="34">
        <v>6.0289511029777998</v>
      </c>
      <c r="AO304" s="81">
        <v>2.2666666666666666</v>
      </c>
      <c r="AP304" s="36"/>
      <c r="AQ304" s="87">
        <v>14.883333333333333</v>
      </c>
      <c r="AR304" s="36"/>
      <c r="AS304" s="87">
        <v>5.666666666666667</v>
      </c>
      <c r="AT304" s="36"/>
      <c r="AU304" s="87">
        <v>26.45</v>
      </c>
      <c r="AW304" s="84">
        <v>11.39240506329114</v>
      </c>
      <c r="AX304" s="46"/>
      <c r="AY304" s="84">
        <v>88.60759493670885</v>
      </c>
      <c r="AZ304" s="36"/>
      <c r="BA304" s="89">
        <v>11400</v>
      </c>
    </row>
    <row r="305" spans="1:53" ht="15.75" customHeight="1" x14ac:dyDescent="0.2">
      <c r="A305" s="7" t="s">
        <v>599</v>
      </c>
      <c r="B305" s="7" t="s">
        <v>600</v>
      </c>
      <c r="D305" s="81">
        <v>10.4909</v>
      </c>
      <c r="E305" s="34" t="s">
        <v>28</v>
      </c>
      <c r="F305" s="81" t="s">
        <v>29</v>
      </c>
      <c r="G305" s="68" t="s">
        <v>984</v>
      </c>
      <c r="I305" s="85">
        <v>0.33674999999999999</v>
      </c>
      <c r="J305" s="34" t="s">
        <v>27</v>
      </c>
      <c r="K305" s="81" t="s">
        <v>29</v>
      </c>
      <c r="L305" s="35"/>
      <c r="M305" s="81">
        <v>9.7448999999999995</v>
      </c>
      <c r="N305" s="34" t="s">
        <v>28</v>
      </c>
      <c r="O305" s="87" t="s">
        <v>976</v>
      </c>
      <c r="P305" s="10" t="s">
        <v>1023</v>
      </c>
      <c r="R305" s="87">
        <v>40.658200000000001</v>
      </c>
      <c r="S305" s="34" t="s">
        <v>28</v>
      </c>
      <c r="T305" s="87" t="s">
        <v>976</v>
      </c>
      <c r="U305" s="10" t="s">
        <v>1025</v>
      </c>
      <c r="W305" s="39">
        <v>211</v>
      </c>
      <c r="X305" s="36"/>
      <c r="Y305" s="10" t="s">
        <v>1114</v>
      </c>
      <c r="AA305" s="81">
        <v>10.1128</v>
      </c>
      <c r="AB305" s="34" t="s">
        <v>30</v>
      </c>
      <c r="AC305" s="10" t="s">
        <v>1005</v>
      </c>
      <c r="AE305" s="34" t="s">
        <v>32</v>
      </c>
      <c r="AF305" s="36"/>
      <c r="AG305" s="34" t="s">
        <v>32</v>
      </c>
      <c r="AH305" s="36"/>
      <c r="AI305" s="34" t="s">
        <v>32</v>
      </c>
      <c r="AJ305" s="36"/>
      <c r="AK305" s="10" t="s">
        <v>33</v>
      </c>
      <c r="AL305" s="38"/>
      <c r="AM305" s="34">
        <v>1.54881925121567</v>
      </c>
      <c r="AO305" s="81">
        <v>2.15</v>
      </c>
      <c r="AP305" s="36"/>
      <c r="AQ305" s="81">
        <v>11.35</v>
      </c>
      <c r="AR305" s="36"/>
      <c r="AS305" s="87">
        <v>4.5333333333333332</v>
      </c>
      <c r="AT305" s="36"/>
      <c r="AU305" s="84">
        <v>14.016666666666667</v>
      </c>
      <c r="AW305" s="84">
        <v>13.157894736842104</v>
      </c>
      <c r="AX305" s="46"/>
      <c r="AY305" s="84">
        <v>86.842105263157904</v>
      </c>
      <c r="AZ305" s="36"/>
      <c r="BA305" s="83">
        <v>7900</v>
      </c>
    </row>
    <row r="306" spans="1:53" x14ac:dyDescent="0.2">
      <c r="A306" s="7"/>
      <c r="B306" s="7"/>
      <c r="D306" s="64"/>
      <c r="E306" s="34"/>
      <c r="F306" s="65"/>
      <c r="G306" s="55"/>
      <c r="I306" s="51"/>
      <c r="J306" s="34"/>
      <c r="K306" s="56"/>
      <c r="L306" s="35"/>
      <c r="M306" s="64"/>
      <c r="N306" s="34"/>
      <c r="O306" s="34"/>
      <c r="P306" s="55"/>
      <c r="Q306" s="36"/>
      <c r="R306" s="64"/>
      <c r="S306" s="34"/>
      <c r="T306" s="34"/>
      <c r="U306" s="55"/>
      <c r="V306" s="36"/>
      <c r="W306" s="39"/>
      <c r="X306" s="36"/>
      <c r="Y306" s="10"/>
      <c r="Z306" s="36"/>
      <c r="AA306" s="34"/>
      <c r="AB306" s="34"/>
      <c r="AC306" s="55"/>
      <c r="AD306" s="36"/>
      <c r="AE306" s="34"/>
      <c r="AF306" s="36"/>
      <c r="AG306" s="34"/>
      <c r="AH306" s="36"/>
      <c r="AI306" s="34"/>
      <c r="AJ306" s="36"/>
      <c r="AK306" s="37"/>
      <c r="AL306" s="38"/>
      <c r="AM306" s="37"/>
      <c r="AO306" s="34"/>
      <c r="AP306" s="36"/>
      <c r="AQ306" s="34"/>
      <c r="AR306" s="36"/>
      <c r="AS306" s="34"/>
      <c r="AT306" s="36"/>
      <c r="AU306" s="34"/>
      <c r="AW306" s="37"/>
      <c r="AX306" s="46"/>
      <c r="AY306" s="37"/>
      <c r="AZ306" s="36"/>
      <c r="BA306" s="40"/>
    </row>
    <row r="307" spans="1:53" s="20" customFormat="1" ht="15.75" customHeight="1" x14ac:dyDescent="0.2">
      <c r="A307" s="57"/>
      <c r="B307" s="58" t="s">
        <v>957</v>
      </c>
      <c r="C307" s="15"/>
      <c r="D307" s="59"/>
      <c r="E307" s="59"/>
      <c r="F307" s="59"/>
      <c r="G307" s="59"/>
      <c r="H307" s="60"/>
      <c r="I307" s="59"/>
      <c r="J307" s="59"/>
      <c r="K307" s="59"/>
      <c r="L307" s="24"/>
      <c r="M307" s="59"/>
      <c r="N307" s="59"/>
      <c r="O307" s="59"/>
      <c r="P307" s="59"/>
      <c r="Q307" s="60"/>
      <c r="R307" s="59"/>
      <c r="S307" s="59"/>
      <c r="T307" s="61"/>
      <c r="U307" s="61"/>
      <c r="V307" s="62"/>
      <c r="W307" s="61"/>
      <c r="X307" s="15"/>
      <c r="Y307" s="61"/>
      <c r="Z307" s="15"/>
      <c r="AA307" s="61"/>
      <c r="AB307" s="59"/>
      <c r="AC307" s="61"/>
      <c r="AD307" s="15"/>
      <c r="AE307" s="61"/>
      <c r="AF307" s="15"/>
      <c r="AG307" s="63"/>
      <c r="AH307" s="15"/>
      <c r="AI307" s="63"/>
      <c r="AJ307" s="15"/>
      <c r="AK307" s="63"/>
      <c r="AM307" s="63"/>
      <c r="AO307" s="63"/>
      <c r="AQ307" s="63"/>
      <c r="AS307" s="63"/>
      <c r="AU307" s="63"/>
      <c r="AW307" s="63"/>
      <c r="AY307" s="63"/>
      <c r="BA307" s="63"/>
    </row>
    <row r="308" spans="1:53" ht="15.75" customHeight="1" x14ac:dyDescent="0.2">
      <c r="A308" s="7" t="s">
        <v>57</v>
      </c>
      <c r="B308" s="7" t="s">
        <v>58</v>
      </c>
      <c r="D308" s="87">
        <v>14.255800000000001</v>
      </c>
      <c r="E308" s="34" t="s">
        <v>27</v>
      </c>
      <c r="F308" s="81" t="s">
        <v>29</v>
      </c>
      <c r="G308" s="68" t="s">
        <v>998</v>
      </c>
      <c r="I308" s="88">
        <v>0.69881000000000004</v>
      </c>
      <c r="J308" s="34" t="s">
        <v>28</v>
      </c>
      <c r="K308" s="81" t="s">
        <v>29</v>
      </c>
      <c r="L308" s="35"/>
      <c r="M308" s="84">
        <v>4.0530999999999997</v>
      </c>
      <c r="N308" s="34" t="s">
        <v>27</v>
      </c>
      <c r="O308" s="84" t="s">
        <v>31</v>
      </c>
      <c r="P308" s="10" t="s">
        <v>1162</v>
      </c>
      <c r="R308" s="84">
        <v>13.2774</v>
      </c>
      <c r="S308" s="34" t="s">
        <v>27</v>
      </c>
      <c r="T308" s="81" t="s">
        <v>29</v>
      </c>
      <c r="U308" s="10" t="s">
        <v>1047</v>
      </c>
      <c r="W308" s="39">
        <v>39</v>
      </c>
      <c r="X308" s="36"/>
      <c r="Y308" s="10" t="s">
        <v>1124</v>
      </c>
      <c r="AA308" s="81">
        <v>8.2470999999999997</v>
      </c>
      <c r="AB308" s="34" t="s">
        <v>30</v>
      </c>
      <c r="AC308" s="10" t="s">
        <v>1183</v>
      </c>
      <c r="AE308" s="34" t="s">
        <v>32</v>
      </c>
      <c r="AF308" s="36"/>
      <c r="AG308" s="34" t="s">
        <v>32</v>
      </c>
      <c r="AH308" s="36"/>
      <c r="AI308" s="34" t="s">
        <v>32</v>
      </c>
      <c r="AJ308" s="36"/>
      <c r="AK308" s="10" t="s">
        <v>33</v>
      </c>
      <c r="AL308" s="38"/>
      <c r="AM308" s="34">
        <v>12.164805611691101</v>
      </c>
      <c r="AO308" s="84">
        <v>1.85</v>
      </c>
      <c r="AP308" s="36"/>
      <c r="AQ308" s="87">
        <v>19.583333333333332</v>
      </c>
      <c r="AR308" s="36"/>
      <c r="AS308" s="87">
        <v>4.8833333333333337</v>
      </c>
      <c r="AT308" s="36"/>
      <c r="AU308" s="87">
        <v>34.43333333333333</v>
      </c>
      <c r="AW308" s="84">
        <v>25</v>
      </c>
      <c r="AX308" s="46"/>
      <c r="AY308" s="84">
        <v>75</v>
      </c>
      <c r="AZ308" s="36"/>
      <c r="BA308" s="89">
        <v>13200</v>
      </c>
    </row>
    <row r="309" spans="1:53" ht="15.75" customHeight="1" x14ac:dyDescent="0.2">
      <c r="A309" s="52" t="s">
        <v>931</v>
      </c>
      <c r="B309" s="7" t="s">
        <v>91</v>
      </c>
      <c r="D309" s="87">
        <v>17.772400000000001</v>
      </c>
      <c r="E309" s="34" t="s">
        <v>30</v>
      </c>
      <c r="F309" s="87" t="s">
        <v>976</v>
      </c>
      <c r="G309" s="68" t="s">
        <v>1031</v>
      </c>
      <c r="I309" s="82">
        <v>0.40699999999999997</v>
      </c>
      <c r="J309" s="34" t="s">
        <v>27</v>
      </c>
      <c r="K309" s="84" t="s">
        <v>31</v>
      </c>
      <c r="L309" s="35"/>
      <c r="M309" s="84">
        <v>6.6477000000000004</v>
      </c>
      <c r="N309" s="34" t="s">
        <v>27</v>
      </c>
      <c r="O309" s="81" t="s">
        <v>29</v>
      </c>
      <c r="P309" s="10" t="s">
        <v>1163</v>
      </c>
      <c r="R309" s="84">
        <v>19.129000000000001</v>
      </c>
      <c r="S309" s="34" t="s">
        <v>28</v>
      </c>
      <c r="T309" s="87" t="s">
        <v>976</v>
      </c>
      <c r="U309" s="10" t="s">
        <v>1015</v>
      </c>
      <c r="W309" s="39">
        <v>236</v>
      </c>
      <c r="X309" s="36"/>
      <c r="Y309" s="10" t="s">
        <v>990</v>
      </c>
      <c r="AA309" s="84">
        <v>5.4273999999999996</v>
      </c>
      <c r="AB309" s="34" t="s">
        <v>30</v>
      </c>
      <c r="AC309" s="10" t="s">
        <v>1038</v>
      </c>
      <c r="AE309" s="84">
        <v>94</v>
      </c>
      <c r="AF309" s="36"/>
      <c r="AG309" s="84">
        <v>93.1</v>
      </c>
      <c r="AH309" s="36"/>
      <c r="AI309" s="84">
        <v>81.8</v>
      </c>
      <c r="AJ309" s="36"/>
      <c r="AK309" s="10" t="s">
        <v>42</v>
      </c>
      <c r="AL309" s="38"/>
      <c r="AM309" s="34">
        <v>2.9812839143102798</v>
      </c>
      <c r="AO309" s="84">
        <v>2.0499999999999998</v>
      </c>
      <c r="AP309" s="36"/>
      <c r="AQ309" s="87">
        <v>18.75</v>
      </c>
      <c r="AR309" s="36"/>
      <c r="AS309" s="81">
        <v>4.3166666666666664</v>
      </c>
      <c r="AT309" s="36"/>
      <c r="AU309" s="81">
        <v>17.666666666666668</v>
      </c>
      <c r="AW309" s="84">
        <v>18.181818181818183</v>
      </c>
      <c r="AX309" s="46"/>
      <c r="AY309" s="84">
        <v>81.818181818181827</v>
      </c>
      <c r="AZ309" s="36"/>
      <c r="BA309" s="89">
        <v>13000</v>
      </c>
    </row>
    <row r="310" spans="1:53" ht="15.75" customHeight="1" x14ac:dyDescent="0.2">
      <c r="A310" s="52" t="s">
        <v>932</v>
      </c>
      <c r="B310" s="7" t="s">
        <v>297</v>
      </c>
      <c r="D310" s="87">
        <v>14.2539</v>
      </c>
      <c r="E310" s="34" t="s">
        <v>27</v>
      </c>
      <c r="F310" s="87" t="s">
        <v>976</v>
      </c>
      <c r="G310" s="68" t="s">
        <v>982</v>
      </c>
      <c r="I310" s="82">
        <v>0.43440000000000001</v>
      </c>
      <c r="J310" s="34" t="s">
        <v>27</v>
      </c>
      <c r="K310" s="84" t="s">
        <v>31</v>
      </c>
      <c r="L310" s="35"/>
      <c r="M310" s="87">
        <v>10.642899999999999</v>
      </c>
      <c r="N310" s="34" t="s">
        <v>27</v>
      </c>
      <c r="O310" s="87" t="s">
        <v>976</v>
      </c>
      <c r="P310" s="10" t="s">
        <v>1001</v>
      </c>
      <c r="R310" s="81">
        <v>21.3673</v>
      </c>
      <c r="S310" s="34" t="s">
        <v>30</v>
      </c>
      <c r="T310" s="81" t="s">
        <v>29</v>
      </c>
      <c r="U310" s="10" t="s">
        <v>1085</v>
      </c>
      <c r="W310" s="39">
        <v>272</v>
      </c>
      <c r="X310" s="36"/>
      <c r="Y310" s="10" t="s">
        <v>1021</v>
      </c>
      <c r="AA310" s="84">
        <v>7.1950000000000003</v>
      </c>
      <c r="AB310" s="34" t="s">
        <v>28</v>
      </c>
      <c r="AC310" s="10" t="s">
        <v>1023</v>
      </c>
      <c r="AE310" s="34" t="s">
        <v>32</v>
      </c>
      <c r="AF310" s="36"/>
      <c r="AG310" s="34" t="s">
        <v>32</v>
      </c>
      <c r="AH310" s="36"/>
      <c r="AI310" s="34" t="s">
        <v>32</v>
      </c>
      <c r="AJ310" s="36"/>
      <c r="AK310" s="10" t="s">
        <v>33</v>
      </c>
      <c r="AL310" s="38"/>
      <c r="AM310" s="34">
        <v>0.13608559098296999</v>
      </c>
      <c r="AO310" s="81">
        <v>2.5666666666666669</v>
      </c>
      <c r="AP310" s="36"/>
      <c r="AQ310" s="87">
        <v>14.683333333333334</v>
      </c>
      <c r="AR310" s="36"/>
      <c r="AS310" s="81">
        <v>4.333333333333333</v>
      </c>
      <c r="AT310" s="36"/>
      <c r="AU310" s="84">
        <v>12.883333333333333</v>
      </c>
      <c r="AW310" s="81">
        <v>9.6153846153846168</v>
      </c>
      <c r="AX310" s="46"/>
      <c r="AY310" s="81">
        <v>90.384615384615387</v>
      </c>
      <c r="AZ310" s="36"/>
      <c r="BA310" s="83">
        <v>10500</v>
      </c>
    </row>
    <row r="311" spans="1:53" ht="15.75" customHeight="1" x14ac:dyDescent="0.2">
      <c r="A311" s="52" t="s">
        <v>930</v>
      </c>
      <c r="B311" s="7" t="s">
        <v>304</v>
      </c>
      <c r="D311" s="87">
        <v>14.408300000000001</v>
      </c>
      <c r="E311" s="34" t="s">
        <v>28</v>
      </c>
      <c r="F311" s="81" t="s">
        <v>29</v>
      </c>
      <c r="G311" s="68" t="s">
        <v>992</v>
      </c>
      <c r="I311" s="85">
        <v>0.21997</v>
      </c>
      <c r="J311" s="34" t="s">
        <v>27</v>
      </c>
      <c r="K311" s="84" t="s">
        <v>31</v>
      </c>
      <c r="L311" s="35"/>
      <c r="M311" s="84">
        <v>5.1694000000000004</v>
      </c>
      <c r="N311" s="34" t="s">
        <v>28</v>
      </c>
      <c r="O311" s="81" t="s">
        <v>29</v>
      </c>
      <c r="P311" s="10" t="s">
        <v>1059</v>
      </c>
      <c r="R311" s="84">
        <v>14.0783</v>
      </c>
      <c r="S311" s="34" t="s">
        <v>28</v>
      </c>
      <c r="T311" s="81" t="s">
        <v>29</v>
      </c>
      <c r="U311" s="10" t="s">
        <v>1063</v>
      </c>
      <c r="W311" s="71">
        <v>53</v>
      </c>
      <c r="X311" s="36"/>
      <c r="Y311" s="56" t="s">
        <v>1119</v>
      </c>
      <c r="AA311" s="81">
        <v>8.0298999999999996</v>
      </c>
      <c r="AB311" s="34" t="s">
        <v>30</v>
      </c>
      <c r="AC311" s="10" t="s">
        <v>1137</v>
      </c>
      <c r="AE311" s="84">
        <v>92.3</v>
      </c>
      <c r="AF311" s="36"/>
      <c r="AG311" s="84">
        <v>89.3</v>
      </c>
      <c r="AH311" s="36"/>
      <c r="AI311" s="81">
        <v>73</v>
      </c>
      <c r="AJ311" s="36"/>
      <c r="AK311" s="10" t="s">
        <v>33</v>
      </c>
      <c r="AL311" s="38"/>
      <c r="AM311" s="34">
        <v>1.8701548248445901</v>
      </c>
      <c r="AO311" s="81">
        <v>2.35</v>
      </c>
      <c r="AP311" s="36"/>
      <c r="AQ311" s="81">
        <v>14.5</v>
      </c>
      <c r="AR311" s="36"/>
      <c r="AS311" s="87">
        <v>4.7333333333333334</v>
      </c>
      <c r="AT311" s="36"/>
      <c r="AU311" s="87">
        <v>21.3</v>
      </c>
      <c r="AW311" s="84">
        <v>11.111111111111111</v>
      </c>
      <c r="AX311" s="46"/>
      <c r="AY311" s="84">
        <v>88.888888888888886</v>
      </c>
      <c r="AZ311" s="36"/>
      <c r="BA311" s="83">
        <v>8900</v>
      </c>
    </row>
    <row r="312" spans="1:53" ht="15.75" customHeight="1" x14ac:dyDescent="0.2">
      <c r="A312" s="7" t="s">
        <v>339</v>
      </c>
      <c r="B312" s="7" t="s">
        <v>340</v>
      </c>
      <c r="D312" s="87">
        <v>15.229100000000001</v>
      </c>
      <c r="E312" s="34" t="s">
        <v>30</v>
      </c>
      <c r="F312" s="87" t="s">
        <v>976</v>
      </c>
      <c r="G312" s="68" t="s">
        <v>990</v>
      </c>
      <c r="I312" s="88">
        <v>0.94006999999999996</v>
      </c>
      <c r="J312" s="34" t="s">
        <v>30</v>
      </c>
      <c r="K312" s="87" t="s">
        <v>976</v>
      </c>
      <c r="L312" s="35"/>
      <c r="M312" s="81">
        <v>8.8367000000000004</v>
      </c>
      <c r="N312" s="34" t="s">
        <v>27</v>
      </c>
      <c r="O312" s="87" t="s">
        <v>976</v>
      </c>
      <c r="P312" s="10" t="s">
        <v>1142</v>
      </c>
      <c r="R312" s="84">
        <v>16.404199999999999</v>
      </c>
      <c r="S312" s="34" t="s">
        <v>27</v>
      </c>
      <c r="T312" s="81" t="s">
        <v>29</v>
      </c>
      <c r="U312" s="10" t="s">
        <v>1005</v>
      </c>
      <c r="W312" s="71">
        <v>267</v>
      </c>
      <c r="X312" s="36"/>
      <c r="Y312" s="10" t="s">
        <v>1031</v>
      </c>
      <c r="AA312" s="84">
        <v>5.8287000000000004</v>
      </c>
      <c r="AB312" s="34" t="s">
        <v>28</v>
      </c>
      <c r="AC312" s="10" t="s">
        <v>968</v>
      </c>
      <c r="AE312" s="84">
        <v>91.4</v>
      </c>
      <c r="AF312" s="36"/>
      <c r="AG312" s="84">
        <v>93.2</v>
      </c>
      <c r="AH312" s="36"/>
      <c r="AI312" s="81">
        <v>80.900000000000006</v>
      </c>
      <c r="AJ312" s="36"/>
      <c r="AK312" s="10" t="s">
        <v>33</v>
      </c>
      <c r="AL312" s="38"/>
      <c r="AM312" s="34">
        <v>5.4072280388118097</v>
      </c>
      <c r="AO312" s="81">
        <v>2.2833333333333332</v>
      </c>
      <c r="AP312" s="36"/>
      <c r="AQ312" s="87">
        <v>16.95</v>
      </c>
      <c r="AR312" s="36"/>
      <c r="AS312" s="87">
        <v>4.7</v>
      </c>
      <c r="AT312" s="36"/>
      <c r="AU312" s="87">
        <v>24.816666666666666</v>
      </c>
      <c r="AW312" s="84">
        <v>30.434782608695656</v>
      </c>
      <c r="AX312" s="46"/>
      <c r="AY312" s="84">
        <v>69.565217391304344</v>
      </c>
      <c r="AZ312" s="36"/>
      <c r="BA312" s="89">
        <v>15500</v>
      </c>
    </row>
    <row r="313" spans="1:53" ht="15.75" customHeight="1" x14ac:dyDescent="0.2">
      <c r="A313" s="7" t="s">
        <v>345</v>
      </c>
      <c r="B313" s="7" t="s">
        <v>346</v>
      </c>
      <c r="D313" s="87">
        <v>12.980399999999999</v>
      </c>
      <c r="E313" s="34" t="s">
        <v>28</v>
      </c>
      <c r="F313" s="81" t="s">
        <v>29</v>
      </c>
      <c r="G313" s="68" t="s">
        <v>1005</v>
      </c>
      <c r="I313" s="82">
        <v>0.59001999999999999</v>
      </c>
      <c r="J313" s="34" t="s">
        <v>27</v>
      </c>
      <c r="K313" s="81" t="s">
        <v>29</v>
      </c>
      <c r="L313" s="35"/>
      <c r="M313" s="84">
        <v>4.5515999999999996</v>
      </c>
      <c r="N313" s="34" t="s">
        <v>28</v>
      </c>
      <c r="O313" s="84" t="s">
        <v>31</v>
      </c>
      <c r="P313" s="10" t="s">
        <v>1040</v>
      </c>
      <c r="R313" s="84">
        <v>14.6662</v>
      </c>
      <c r="S313" s="34" t="s">
        <v>27</v>
      </c>
      <c r="T313" s="81" t="s">
        <v>29</v>
      </c>
      <c r="U313" s="10" t="s">
        <v>1075</v>
      </c>
      <c r="W313" s="39">
        <v>54</v>
      </c>
      <c r="X313" s="36"/>
      <c r="Y313" s="56" t="s">
        <v>999</v>
      </c>
      <c r="AA313" s="84">
        <v>4.3834</v>
      </c>
      <c r="AB313" s="34" t="s">
        <v>28</v>
      </c>
      <c r="AC313" s="10" t="s">
        <v>1085</v>
      </c>
      <c r="AE313" s="34" t="s">
        <v>32</v>
      </c>
      <c r="AF313" s="36"/>
      <c r="AG313" s="34" t="s">
        <v>32</v>
      </c>
      <c r="AH313" s="36"/>
      <c r="AI313" s="34" t="s">
        <v>32</v>
      </c>
      <c r="AJ313" s="36"/>
      <c r="AK313" s="10" t="s">
        <v>33</v>
      </c>
      <c r="AL313" s="38"/>
      <c r="AM313" s="34">
        <v>3.9625022483404599</v>
      </c>
      <c r="AO313" s="81">
        <v>2.3666666666666667</v>
      </c>
      <c r="AP313" s="36"/>
      <c r="AQ313" s="87">
        <v>15.516666666666667</v>
      </c>
      <c r="AR313" s="36"/>
      <c r="AS313" s="87">
        <v>4.7666666666666666</v>
      </c>
      <c r="AT313" s="36"/>
      <c r="AU313" s="87">
        <v>23.05</v>
      </c>
      <c r="AW313" s="84">
        <v>11.111111111111111</v>
      </c>
      <c r="AX313" s="46"/>
      <c r="AY313" s="84">
        <v>88.888888888888886</v>
      </c>
      <c r="AZ313" s="36"/>
      <c r="BA313" s="83">
        <v>9600</v>
      </c>
    </row>
    <row r="314" spans="1:53" ht="15.75" customHeight="1" x14ac:dyDescent="0.2">
      <c r="A314" s="7" t="s">
        <v>383</v>
      </c>
      <c r="B314" s="7" t="s">
        <v>384</v>
      </c>
      <c r="D314" s="87">
        <v>12.318899999999999</v>
      </c>
      <c r="E314" s="34" t="s">
        <v>27</v>
      </c>
      <c r="F314" s="81" t="s">
        <v>29</v>
      </c>
      <c r="G314" s="68" t="s">
        <v>1015</v>
      </c>
      <c r="I314" s="88">
        <v>0.78841000000000006</v>
      </c>
      <c r="J314" s="34" t="s">
        <v>28</v>
      </c>
      <c r="K314" s="87" t="s">
        <v>976</v>
      </c>
      <c r="L314" s="35"/>
      <c r="M314" s="81">
        <v>7.5884</v>
      </c>
      <c r="N314" s="34" t="s">
        <v>30</v>
      </c>
      <c r="O314" s="87" t="s">
        <v>976</v>
      </c>
      <c r="P314" s="10" t="s">
        <v>1169</v>
      </c>
      <c r="R314" s="84">
        <v>9.9044000000000008</v>
      </c>
      <c r="S314" s="34" t="s">
        <v>30</v>
      </c>
      <c r="T314" s="84" t="s">
        <v>31</v>
      </c>
      <c r="U314" s="10" t="s">
        <v>1087</v>
      </c>
      <c r="W314" s="71">
        <v>130</v>
      </c>
      <c r="X314" s="36"/>
      <c r="Y314" s="10" t="s">
        <v>1174</v>
      </c>
      <c r="AA314" s="84">
        <v>5.5190999999999999</v>
      </c>
      <c r="AB314" s="34" t="s">
        <v>28</v>
      </c>
      <c r="AC314" s="10" t="s">
        <v>1051</v>
      </c>
      <c r="AE314" s="84">
        <v>93.9</v>
      </c>
      <c r="AF314" s="36"/>
      <c r="AG314" s="84">
        <v>93.4</v>
      </c>
      <c r="AH314" s="36"/>
      <c r="AI314" s="84">
        <v>89.8</v>
      </c>
      <c r="AJ314" s="36"/>
      <c r="AK314" s="10" t="s">
        <v>33</v>
      </c>
      <c r="AL314" s="38"/>
      <c r="AM314" s="34">
        <v>1.2803591415932101</v>
      </c>
      <c r="AO314" s="87">
        <v>2.65</v>
      </c>
      <c r="AP314" s="36"/>
      <c r="AQ314" s="81">
        <v>13.766666666666667</v>
      </c>
      <c r="AR314" s="36"/>
      <c r="AS314" s="87">
        <v>4.6833333333333336</v>
      </c>
      <c r="AT314" s="36"/>
      <c r="AU314" s="87">
        <v>24.966666666666665</v>
      </c>
      <c r="AW314" s="84">
        <v>11.320754716981133</v>
      </c>
      <c r="AX314" s="46"/>
      <c r="AY314" s="84">
        <v>88.679245283018872</v>
      </c>
      <c r="AZ314" s="36"/>
      <c r="BA314" s="89">
        <v>13200</v>
      </c>
    </row>
    <row r="315" spans="1:53" ht="15.75" customHeight="1" x14ac:dyDescent="0.2">
      <c r="A315" s="7" t="s">
        <v>403</v>
      </c>
      <c r="B315" s="7" t="s">
        <v>404</v>
      </c>
      <c r="D315" s="87">
        <v>11.9382</v>
      </c>
      <c r="E315" s="34" t="s">
        <v>28</v>
      </c>
      <c r="F315" s="81" t="s">
        <v>29</v>
      </c>
      <c r="G315" s="68" t="s">
        <v>996</v>
      </c>
      <c r="I315" s="82">
        <v>0.49856</v>
      </c>
      <c r="J315" s="34" t="s">
        <v>28</v>
      </c>
      <c r="K315" s="81" t="s">
        <v>29</v>
      </c>
      <c r="L315" s="35"/>
      <c r="M315" s="81">
        <v>7.8954000000000004</v>
      </c>
      <c r="N315" s="34" t="s">
        <v>28</v>
      </c>
      <c r="O315" s="81" t="s">
        <v>29</v>
      </c>
      <c r="P315" s="10" t="s">
        <v>997</v>
      </c>
      <c r="R315" s="81">
        <v>25.018599999999999</v>
      </c>
      <c r="S315" s="34" t="s">
        <v>28</v>
      </c>
      <c r="T315" s="81" t="s">
        <v>29</v>
      </c>
      <c r="U315" s="10" t="s">
        <v>998</v>
      </c>
      <c r="W315" s="39">
        <v>210</v>
      </c>
      <c r="X315" s="36"/>
      <c r="Y315" s="10" t="s">
        <v>1104</v>
      </c>
      <c r="AA315" s="84">
        <v>6.0960000000000001</v>
      </c>
      <c r="AB315" s="34" t="s">
        <v>30</v>
      </c>
      <c r="AC315" s="10" t="s">
        <v>1015</v>
      </c>
      <c r="AE315" s="81">
        <v>82.1</v>
      </c>
      <c r="AF315" s="36"/>
      <c r="AG315" s="81">
        <v>83.6</v>
      </c>
      <c r="AH315" s="36"/>
      <c r="AI315" s="84">
        <v>83.2</v>
      </c>
      <c r="AJ315" s="36"/>
      <c r="AK315" s="10" t="s">
        <v>33</v>
      </c>
      <c r="AL315" s="38"/>
      <c r="AM315" s="34">
        <v>0.98732126286545996</v>
      </c>
      <c r="AO315" s="81">
        <v>2.2000000000000002</v>
      </c>
      <c r="AP315" s="36"/>
      <c r="AQ315" s="81">
        <v>12.2</v>
      </c>
      <c r="AR315" s="36"/>
      <c r="AS315" s="81">
        <v>4.4333333333333336</v>
      </c>
      <c r="AT315" s="36"/>
      <c r="AU315" s="81">
        <v>16.566666666666666</v>
      </c>
      <c r="AW315" s="84">
        <v>10.309278350515463</v>
      </c>
      <c r="AX315" s="46"/>
      <c r="AY315" s="84">
        <v>89.690721649484544</v>
      </c>
      <c r="AZ315" s="36"/>
      <c r="BA315" s="83">
        <v>8900</v>
      </c>
    </row>
    <row r="316" spans="1:53" ht="15.75" customHeight="1" x14ac:dyDescent="0.2">
      <c r="A316" s="7" t="s">
        <v>419</v>
      </c>
      <c r="B316" s="7" t="s">
        <v>420</v>
      </c>
      <c r="D316" s="87">
        <v>16.214700000000001</v>
      </c>
      <c r="E316" s="34" t="s">
        <v>28</v>
      </c>
      <c r="F316" s="87" t="s">
        <v>976</v>
      </c>
      <c r="G316" s="68" t="s">
        <v>977</v>
      </c>
      <c r="I316" s="82">
        <v>0.54503000000000001</v>
      </c>
      <c r="J316" s="34" t="s">
        <v>27</v>
      </c>
      <c r="K316" s="81" t="s">
        <v>29</v>
      </c>
      <c r="L316" s="35"/>
      <c r="M316" s="84">
        <v>4.3602999999999996</v>
      </c>
      <c r="N316" s="34" t="s">
        <v>27</v>
      </c>
      <c r="O316" s="84" t="s">
        <v>31</v>
      </c>
      <c r="P316" s="10" t="s">
        <v>1053</v>
      </c>
      <c r="R316" s="84">
        <v>11.582000000000001</v>
      </c>
      <c r="S316" s="34" t="s">
        <v>27</v>
      </c>
      <c r="T316" s="81" t="s">
        <v>29</v>
      </c>
      <c r="U316" s="10" t="s">
        <v>1093</v>
      </c>
      <c r="W316" s="39">
        <v>61</v>
      </c>
      <c r="X316" s="36"/>
      <c r="Y316" s="10" t="s">
        <v>1149</v>
      </c>
      <c r="AA316" s="84">
        <v>5.3148</v>
      </c>
      <c r="AB316" s="34" t="s">
        <v>27</v>
      </c>
      <c r="AC316" s="10" t="s">
        <v>1076</v>
      </c>
      <c r="AE316" s="34" t="s">
        <v>32</v>
      </c>
      <c r="AF316" s="36"/>
      <c r="AG316" s="34" t="s">
        <v>32</v>
      </c>
      <c r="AH316" s="36"/>
      <c r="AI316" s="34" t="s">
        <v>32</v>
      </c>
      <c r="AJ316" s="36"/>
      <c r="AK316" s="10" t="s">
        <v>33</v>
      </c>
      <c r="AL316" s="38"/>
      <c r="AM316" s="34">
        <v>1.9133553616286201</v>
      </c>
      <c r="AO316" s="87">
        <v>2.75</v>
      </c>
      <c r="AP316" s="36"/>
      <c r="AQ316" s="87">
        <v>20.116666666666667</v>
      </c>
      <c r="AR316" s="36"/>
      <c r="AS316" s="87">
        <v>4.6333333333333337</v>
      </c>
      <c r="AT316" s="36"/>
      <c r="AU316" s="87">
        <v>23.35</v>
      </c>
      <c r="AW316" s="84">
        <v>21.052631578947366</v>
      </c>
      <c r="AX316" s="46"/>
      <c r="AY316" s="84">
        <v>78.94736842105263</v>
      </c>
      <c r="AZ316" s="36"/>
      <c r="BA316" s="89">
        <v>12200</v>
      </c>
    </row>
    <row r="317" spans="1:53" ht="15.75" customHeight="1" x14ac:dyDescent="0.2">
      <c r="A317" s="7" t="s">
        <v>431</v>
      </c>
      <c r="B317" s="7" t="s">
        <v>432</v>
      </c>
      <c r="D317" s="87">
        <v>15.015499999999999</v>
      </c>
      <c r="E317" s="34" t="s">
        <v>27</v>
      </c>
      <c r="F317" s="87" t="s">
        <v>976</v>
      </c>
      <c r="G317" s="68" t="s">
        <v>999</v>
      </c>
      <c r="I317" s="82">
        <v>0.63283999999999996</v>
      </c>
      <c r="J317" s="34" t="s">
        <v>27</v>
      </c>
      <c r="K317" s="81" t="s">
        <v>29</v>
      </c>
      <c r="L317" s="35"/>
      <c r="M317" s="84">
        <v>5.1201999999999996</v>
      </c>
      <c r="N317" s="34" t="s">
        <v>30</v>
      </c>
      <c r="O317" s="84" t="s">
        <v>31</v>
      </c>
      <c r="P317" s="10" t="s">
        <v>148</v>
      </c>
      <c r="R317" s="84">
        <v>13.7499</v>
      </c>
      <c r="S317" s="34" t="s">
        <v>27</v>
      </c>
      <c r="T317" s="84" t="s">
        <v>31</v>
      </c>
      <c r="U317" s="10" t="s">
        <v>1143</v>
      </c>
      <c r="W317" s="71">
        <v>110</v>
      </c>
      <c r="X317" s="36"/>
      <c r="Y317" s="10" t="s">
        <v>1078</v>
      </c>
      <c r="AA317" s="84">
        <v>5.8109000000000002</v>
      </c>
      <c r="AB317" s="34" t="s">
        <v>30</v>
      </c>
      <c r="AC317" s="10" t="s">
        <v>1022</v>
      </c>
      <c r="AE317" s="34" t="s">
        <v>32</v>
      </c>
      <c r="AF317" s="36"/>
      <c r="AG317" s="34" t="s">
        <v>32</v>
      </c>
      <c r="AH317" s="36"/>
      <c r="AI317" s="34" t="s">
        <v>32</v>
      </c>
      <c r="AJ317" s="36"/>
      <c r="AK317" s="10" t="s">
        <v>42</v>
      </c>
      <c r="AL317" s="38"/>
      <c r="AM317" s="34">
        <v>0.28861071523032999</v>
      </c>
      <c r="AO317" s="81">
        <v>2.4333333333333331</v>
      </c>
      <c r="AP317" s="36"/>
      <c r="AQ317" s="87">
        <v>18.316666666666666</v>
      </c>
      <c r="AR317" s="36"/>
      <c r="AS317" s="87">
        <v>4.5999999999999996</v>
      </c>
      <c r="AT317" s="36"/>
      <c r="AU317" s="87">
        <v>21.916666666666668</v>
      </c>
      <c r="AW317" s="84">
        <v>20</v>
      </c>
      <c r="AX317" s="46"/>
      <c r="AY317" s="84">
        <v>80</v>
      </c>
      <c r="AZ317" s="36"/>
      <c r="BA317" s="89">
        <v>13300</v>
      </c>
    </row>
    <row r="318" spans="1:53" ht="15.75" customHeight="1" x14ac:dyDescent="0.2">
      <c r="A318" s="7" t="s">
        <v>507</v>
      </c>
      <c r="B318" s="7" t="s">
        <v>508</v>
      </c>
      <c r="D318" s="81">
        <v>10.0875</v>
      </c>
      <c r="E318" s="34" t="s">
        <v>28</v>
      </c>
      <c r="F318" s="87" t="s">
        <v>976</v>
      </c>
      <c r="G318" s="68" t="s">
        <v>977</v>
      </c>
      <c r="I318" s="85">
        <v>0.29227999999999998</v>
      </c>
      <c r="J318" s="34" t="s">
        <v>28</v>
      </c>
      <c r="K318" s="81" t="s">
        <v>29</v>
      </c>
      <c r="L318" s="35"/>
      <c r="M318" s="81">
        <v>7.3705999999999996</v>
      </c>
      <c r="N318" s="34" t="s">
        <v>28</v>
      </c>
      <c r="O318" s="81" t="s">
        <v>29</v>
      </c>
      <c r="P318" s="10" t="s">
        <v>1022</v>
      </c>
      <c r="R318" s="81">
        <v>24.477900000000002</v>
      </c>
      <c r="S318" s="34" t="s">
        <v>28</v>
      </c>
      <c r="T318" s="84" t="s">
        <v>31</v>
      </c>
      <c r="U318" s="10" t="s">
        <v>1009</v>
      </c>
      <c r="W318" s="71">
        <v>103</v>
      </c>
      <c r="X318" s="36"/>
      <c r="Y318" s="10" t="s">
        <v>1106</v>
      </c>
      <c r="AA318" s="84">
        <v>5.5025000000000004</v>
      </c>
      <c r="AB318" s="34" t="s">
        <v>28</v>
      </c>
      <c r="AC318" s="10" t="s">
        <v>993</v>
      </c>
      <c r="AE318" s="81">
        <v>83.2</v>
      </c>
      <c r="AF318" s="36"/>
      <c r="AG318" s="84">
        <v>87.3</v>
      </c>
      <c r="AH318" s="36"/>
      <c r="AI318" s="84">
        <v>91.5</v>
      </c>
      <c r="AJ318" s="36"/>
      <c r="AK318" s="10" t="s">
        <v>33</v>
      </c>
      <c r="AL318" s="38"/>
      <c r="AM318" s="34">
        <v>0.22081253646384</v>
      </c>
      <c r="AO318" s="84">
        <v>2.0499999999999998</v>
      </c>
      <c r="AP318" s="36"/>
      <c r="AQ318" s="81">
        <v>11.5</v>
      </c>
      <c r="AR318" s="36"/>
      <c r="AS318" s="81">
        <v>4.333333333333333</v>
      </c>
      <c r="AT318" s="36"/>
      <c r="AU318" s="81">
        <v>15.15</v>
      </c>
      <c r="AW318" s="84">
        <v>11.320754716981133</v>
      </c>
      <c r="AX318" s="46"/>
      <c r="AY318" s="84">
        <v>88.679245283018872</v>
      </c>
      <c r="AZ318" s="36"/>
      <c r="BA318" s="86">
        <v>7000</v>
      </c>
    </row>
    <row r="319" spans="1:53" ht="15.75" customHeight="1" x14ac:dyDescent="0.2">
      <c r="A319" s="7" t="s">
        <v>537</v>
      </c>
      <c r="B319" s="7" t="s">
        <v>538</v>
      </c>
      <c r="D319" s="87">
        <v>15.243600000000001</v>
      </c>
      <c r="E319" s="34" t="s">
        <v>30</v>
      </c>
      <c r="F319" s="87" t="s">
        <v>976</v>
      </c>
      <c r="G319" s="68" t="s">
        <v>1041</v>
      </c>
      <c r="I319" s="88">
        <v>0.72097999999999995</v>
      </c>
      <c r="J319" s="34" t="s">
        <v>30</v>
      </c>
      <c r="K319" s="81" t="s">
        <v>29</v>
      </c>
      <c r="L319" s="35"/>
      <c r="M319" s="81">
        <v>9.2182999999999993</v>
      </c>
      <c r="N319" s="34" t="s">
        <v>30</v>
      </c>
      <c r="O319" s="87" t="s">
        <v>976</v>
      </c>
      <c r="P319" s="10" t="s">
        <v>1065</v>
      </c>
      <c r="R319" s="84">
        <v>15.140599999999999</v>
      </c>
      <c r="S319" s="34" t="s">
        <v>28</v>
      </c>
      <c r="T319" s="84" t="s">
        <v>31</v>
      </c>
      <c r="U319" s="10" t="s">
        <v>1084</v>
      </c>
      <c r="W319" s="39">
        <v>262</v>
      </c>
      <c r="X319" s="36"/>
      <c r="Y319" s="10" t="s">
        <v>1147</v>
      </c>
      <c r="AA319" s="81">
        <v>7.6737000000000002</v>
      </c>
      <c r="AB319" s="34" t="s">
        <v>30</v>
      </c>
      <c r="AC319" s="10" t="s">
        <v>991</v>
      </c>
      <c r="AE319" s="34" t="s">
        <v>32</v>
      </c>
      <c r="AF319" s="36"/>
      <c r="AG319" s="34" t="s">
        <v>32</v>
      </c>
      <c r="AH319" s="36"/>
      <c r="AI319" s="34" t="s">
        <v>32</v>
      </c>
      <c r="AJ319" s="36"/>
      <c r="AK319" s="10" t="s">
        <v>33</v>
      </c>
      <c r="AL319" s="38"/>
      <c r="AM319" s="34">
        <v>1.5971066386372099</v>
      </c>
      <c r="AO319" s="81">
        <v>2.2666666666666666</v>
      </c>
      <c r="AP319" s="36"/>
      <c r="AQ319" s="87">
        <v>17.433333333333334</v>
      </c>
      <c r="AR319" s="36"/>
      <c r="AS319" s="87">
        <v>4.6500000000000004</v>
      </c>
      <c r="AT319" s="36"/>
      <c r="AU319" s="87">
        <v>20.416666666666668</v>
      </c>
      <c r="AW319" s="84">
        <v>23.684210526315788</v>
      </c>
      <c r="AX319" s="46"/>
      <c r="AY319" s="84">
        <v>76.31578947368422</v>
      </c>
      <c r="AZ319" s="36"/>
      <c r="BA319" s="89">
        <v>12800</v>
      </c>
    </row>
    <row r="320" spans="1:53" ht="15.75" customHeight="1" x14ac:dyDescent="0.2">
      <c r="A320" s="7" t="s">
        <v>541</v>
      </c>
      <c r="B320" s="7" t="s">
        <v>542</v>
      </c>
      <c r="D320" s="87">
        <v>15.7799</v>
      </c>
      <c r="E320" s="34" t="s">
        <v>28</v>
      </c>
      <c r="F320" s="87" t="s">
        <v>976</v>
      </c>
      <c r="G320" s="68" t="s">
        <v>982</v>
      </c>
      <c r="I320" s="88">
        <v>0.78596999999999995</v>
      </c>
      <c r="J320" s="34" t="s">
        <v>30</v>
      </c>
      <c r="K320" s="87" t="s">
        <v>976</v>
      </c>
      <c r="L320" s="35"/>
      <c r="M320" s="84">
        <v>5.3204000000000002</v>
      </c>
      <c r="N320" s="34" t="s">
        <v>27</v>
      </c>
      <c r="O320" s="81" t="s">
        <v>29</v>
      </c>
      <c r="P320" s="10" t="s">
        <v>1038</v>
      </c>
      <c r="R320" s="84">
        <v>12.9383</v>
      </c>
      <c r="S320" s="34" t="s">
        <v>27</v>
      </c>
      <c r="T320" s="84" t="s">
        <v>31</v>
      </c>
      <c r="U320" s="10" t="s">
        <v>1092</v>
      </c>
      <c r="W320" s="71">
        <v>133</v>
      </c>
      <c r="X320" s="36"/>
      <c r="Y320" s="10" t="s">
        <v>1127</v>
      </c>
      <c r="AA320" s="84">
        <v>4.8975</v>
      </c>
      <c r="AB320" s="34" t="s">
        <v>28</v>
      </c>
      <c r="AC320" s="10" t="s">
        <v>997</v>
      </c>
      <c r="AE320" s="34" t="s">
        <v>32</v>
      </c>
      <c r="AF320" s="36"/>
      <c r="AG320" s="34" t="s">
        <v>32</v>
      </c>
      <c r="AH320" s="36"/>
      <c r="AI320" s="34" t="s">
        <v>32</v>
      </c>
      <c r="AJ320" s="36"/>
      <c r="AK320" s="10" t="s">
        <v>33</v>
      </c>
      <c r="AL320" s="38"/>
      <c r="AM320" s="34">
        <v>0.66501349428561995</v>
      </c>
      <c r="AO320" s="81">
        <v>2.5333333333333332</v>
      </c>
      <c r="AP320" s="36"/>
      <c r="AQ320" s="87">
        <v>28.733333333333334</v>
      </c>
      <c r="AR320" s="36"/>
      <c r="AS320" s="84">
        <v>4.0166666666666666</v>
      </c>
      <c r="AT320" s="36"/>
      <c r="AU320" s="87">
        <v>20.283333333333335</v>
      </c>
      <c r="AW320" s="84">
        <v>11.320754716981133</v>
      </c>
      <c r="AX320" s="46"/>
      <c r="AY320" s="84">
        <v>88.679245283018872</v>
      </c>
      <c r="AZ320" s="36"/>
      <c r="BA320" s="89">
        <v>14600</v>
      </c>
    </row>
    <row r="321" spans="1:53" ht="15.75" customHeight="1" x14ac:dyDescent="0.2">
      <c r="A321" s="7" t="s">
        <v>549</v>
      </c>
      <c r="B321" s="7" t="s">
        <v>550</v>
      </c>
      <c r="D321" s="87">
        <v>13.066800000000001</v>
      </c>
      <c r="E321" s="34" t="s">
        <v>28</v>
      </c>
      <c r="F321" s="87" t="s">
        <v>976</v>
      </c>
      <c r="G321" s="68" t="s">
        <v>1015</v>
      </c>
      <c r="I321" s="88">
        <v>0.6663</v>
      </c>
      <c r="J321" s="34" t="s">
        <v>30</v>
      </c>
      <c r="K321" s="87" t="s">
        <v>976</v>
      </c>
      <c r="L321" s="35"/>
      <c r="M321" s="84">
        <v>6.5148999999999999</v>
      </c>
      <c r="N321" s="34" t="s">
        <v>27</v>
      </c>
      <c r="O321" s="81" t="s">
        <v>29</v>
      </c>
      <c r="P321" s="10" t="s">
        <v>1055</v>
      </c>
      <c r="R321" s="84">
        <v>9.6242999999999999</v>
      </c>
      <c r="S321" s="34" t="s">
        <v>27</v>
      </c>
      <c r="T321" s="84" t="s">
        <v>31</v>
      </c>
      <c r="U321" s="10" t="s">
        <v>1095</v>
      </c>
      <c r="W321" s="71">
        <v>96</v>
      </c>
      <c r="X321" s="36"/>
      <c r="Y321" s="10" t="s">
        <v>1108</v>
      </c>
      <c r="AA321" s="84">
        <v>5.5896999999999997</v>
      </c>
      <c r="AB321" s="34" t="s">
        <v>27</v>
      </c>
      <c r="AC321" s="10" t="s">
        <v>979</v>
      </c>
      <c r="AE321" s="34" t="s">
        <v>32</v>
      </c>
      <c r="AF321" s="36"/>
      <c r="AG321" s="34" t="s">
        <v>32</v>
      </c>
      <c r="AH321" s="36"/>
      <c r="AI321" s="34" t="s">
        <v>32</v>
      </c>
      <c r="AJ321" s="36"/>
      <c r="AK321" s="10" t="s">
        <v>33</v>
      </c>
      <c r="AL321" s="38"/>
      <c r="AM321" s="34">
        <v>0.66890439049998995</v>
      </c>
      <c r="AO321" s="84">
        <v>1.7166666666666666</v>
      </c>
      <c r="AP321" s="36"/>
      <c r="AQ321" s="84">
        <v>10.433333333333334</v>
      </c>
      <c r="AR321" s="36"/>
      <c r="AS321" s="81">
        <v>4.45</v>
      </c>
      <c r="AT321" s="36"/>
      <c r="AU321" s="81">
        <v>19.649999999999999</v>
      </c>
      <c r="AW321" s="84">
        <v>10.714285714285714</v>
      </c>
      <c r="AX321" s="46"/>
      <c r="AY321" s="84">
        <v>89.285714285714292</v>
      </c>
      <c r="AZ321" s="36"/>
      <c r="BA321" s="83">
        <v>10300</v>
      </c>
    </row>
    <row r="322" spans="1:53" ht="15.75" customHeight="1" x14ac:dyDescent="0.2">
      <c r="A322" s="7" t="s">
        <v>573</v>
      </c>
      <c r="B322" s="7" t="s">
        <v>574</v>
      </c>
      <c r="D322" s="87">
        <v>15.008900000000001</v>
      </c>
      <c r="E322" s="34" t="s">
        <v>27</v>
      </c>
      <c r="F322" s="87" t="s">
        <v>976</v>
      </c>
      <c r="G322" s="68" t="s">
        <v>989</v>
      </c>
      <c r="I322" s="88">
        <v>1.0720700000000001</v>
      </c>
      <c r="J322" s="34" t="s">
        <v>27</v>
      </c>
      <c r="K322" s="87" t="s">
        <v>976</v>
      </c>
      <c r="L322" s="35"/>
      <c r="M322" s="87">
        <v>10.8398</v>
      </c>
      <c r="N322" s="34" t="s">
        <v>28</v>
      </c>
      <c r="O322" s="87" t="s">
        <v>976</v>
      </c>
      <c r="P322" s="10" t="s">
        <v>1015</v>
      </c>
      <c r="R322" s="81">
        <v>20.845700000000001</v>
      </c>
      <c r="S322" s="34" t="s">
        <v>28</v>
      </c>
      <c r="T322" s="87" t="s">
        <v>976</v>
      </c>
      <c r="U322" s="10" t="s">
        <v>1084</v>
      </c>
      <c r="W322" s="39">
        <v>286</v>
      </c>
      <c r="X322" s="36"/>
      <c r="Y322" s="10" t="s">
        <v>1044</v>
      </c>
      <c r="AA322" s="84">
        <v>6.3140000000000001</v>
      </c>
      <c r="AB322" s="34" t="s">
        <v>28</v>
      </c>
      <c r="AC322" s="10" t="s">
        <v>1079</v>
      </c>
      <c r="AE322" s="34" t="s">
        <v>32</v>
      </c>
      <c r="AF322" s="36"/>
      <c r="AG322" s="34" t="s">
        <v>32</v>
      </c>
      <c r="AH322" s="36"/>
      <c r="AI322" s="34" t="s">
        <v>32</v>
      </c>
      <c r="AJ322" s="36"/>
      <c r="AK322" s="10" t="s">
        <v>33</v>
      </c>
      <c r="AL322" s="38"/>
      <c r="AM322" s="34">
        <v>1.4329022025539999</v>
      </c>
      <c r="AO322" s="87">
        <v>2.6833333333333331</v>
      </c>
      <c r="AP322" s="36"/>
      <c r="AQ322" s="87">
        <v>17.766666666666666</v>
      </c>
      <c r="AR322" s="36"/>
      <c r="AS322" s="87">
        <v>4.5666666666666664</v>
      </c>
      <c r="AT322" s="36"/>
      <c r="AU322" s="81">
        <v>18.433333333333334</v>
      </c>
      <c r="AW322" s="84">
        <v>24.324324324324326</v>
      </c>
      <c r="AX322" s="46"/>
      <c r="AY322" s="84">
        <v>75.675675675675677</v>
      </c>
      <c r="AZ322" s="36"/>
      <c r="BA322" s="89">
        <v>18000</v>
      </c>
    </row>
    <row r="323" spans="1:53" x14ac:dyDescent="0.2">
      <c r="A323" s="7"/>
      <c r="B323" s="7"/>
      <c r="D323" s="64"/>
      <c r="E323" s="34"/>
      <c r="F323" s="65"/>
      <c r="G323" s="55"/>
      <c r="I323" s="51"/>
      <c r="J323" s="34"/>
      <c r="K323" s="56"/>
      <c r="L323" s="35"/>
      <c r="M323" s="64"/>
      <c r="N323" s="34"/>
      <c r="O323" s="34"/>
      <c r="P323" s="55"/>
      <c r="Q323" s="36"/>
      <c r="R323" s="64"/>
      <c r="S323" s="34"/>
      <c r="T323" s="34"/>
      <c r="U323" s="55"/>
      <c r="V323" s="36"/>
      <c r="W323" s="39"/>
      <c r="X323" s="36"/>
      <c r="Y323" s="10"/>
      <c r="Z323" s="36"/>
      <c r="AA323" s="34"/>
      <c r="AB323" s="34"/>
      <c r="AC323" s="55"/>
      <c r="AD323" s="36"/>
      <c r="AE323" s="34"/>
      <c r="AF323" s="36"/>
      <c r="AG323" s="34"/>
      <c r="AH323" s="36"/>
      <c r="AI323" s="34"/>
      <c r="AJ323" s="36"/>
      <c r="AK323" s="37"/>
      <c r="AL323" s="38"/>
      <c r="AM323" s="37"/>
      <c r="AO323" s="34"/>
      <c r="AP323" s="36"/>
      <c r="AQ323" s="34"/>
      <c r="AR323" s="36"/>
      <c r="AS323" s="34"/>
      <c r="AT323" s="36"/>
      <c r="AU323" s="34"/>
      <c r="AW323" s="37"/>
      <c r="AX323" s="46"/>
      <c r="AY323" s="37"/>
      <c r="AZ323" s="36"/>
      <c r="BA323" s="40"/>
    </row>
    <row r="324" spans="1:53" s="20" customFormat="1" ht="15.75" customHeight="1" x14ac:dyDescent="0.2">
      <c r="A324" s="57"/>
      <c r="B324" s="58" t="s">
        <v>958</v>
      </c>
      <c r="C324" s="15"/>
      <c r="D324" s="59"/>
      <c r="E324" s="59"/>
      <c r="F324" s="59"/>
      <c r="G324" s="59"/>
      <c r="H324" s="60"/>
      <c r="I324" s="59"/>
      <c r="J324" s="59"/>
      <c r="K324" s="59"/>
      <c r="L324" s="24"/>
      <c r="M324" s="59"/>
      <c r="N324" s="59"/>
      <c r="O324" s="59"/>
      <c r="P324" s="59"/>
      <c r="Q324" s="60"/>
      <c r="R324" s="59"/>
      <c r="S324" s="59"/>
      <c r="T324" s="61"/>
      <c r="U324" s="61"/>
      <c r="V324" s="62"/>
      <c r="W324" s="61"/>
      <c r="X324" s="15"/>
      <c r="Y324" s="61"/>
      <c r="Z324" s="15"/>
      <c r="AA324" s="61"/>
      <c r="AB324" s="59"/>
      <c r="AC324" s="61"/>
      <c r="AD324" s="15"/>
      <c r="AE324" s="61"/>
      <c r="AF324" s="15"/>
      <c r="AG324" s="63"/>
      <c r="AH324" s="15"/>
      <c r="AI324" s="63"/>
      <c r="AJ324" s="15"/>
      <c r="AK324" s="63"/>
      <c r="AM324" s="63"/>
      <c r="AO324" s="63"/>
      <c r="AQ324" s="63"/>
      <c r="AS324" s="63"/>
      <c r="AU324" s="63"/>
      <c r="AW324" s="63"/>
      <c r="AY324" s="63"/>
      <c r="BA324" s="63"/>
    </row>
    <row r="325" spans="1:53" ht="15.75" customHeight="1" x14ac:dyDescent="0.2">
      <c r="A325" s="7" t="s">
        <v>43</v>
      </c>
      <c r="B325" s="7" t="s">
        <v>44</v>
      </c>
      <c r="D325" s="81">
        <v>11.244300000000001</v>
      </c>
      <c r="E325" s="34" t="s">
        <v>28</v>
      </c>
      <c r="F325" s="84" t="s">
        <v>31</v>
      </c>
      <c r="G325" s="68" t="s">
        <v>1076</v>
      </c>
      <c r="I325" s="88">
        <v>1.2356400000000001</v>
      </c>
      <c r="J325" s="34" t="s">
        <v>30</v>
      </c>
      <c r="K325" s="87" t="s">
        <v>976</v>
      </c>
      <c r="L325" s="35"/>
      <c r="M325" s="84">
        <v>5.1897000000000002</v>
      </c>
      <c r="N325" s="34" t="s">
        <v>27</v>
      </c>
      <c r="O325" s="81" t="s">
        <v>29</v>
      </c>
      <c r="P325" s="10" t="s">
        <v>1088</v>
      </c>
      <c r="R325" s="81">
        <v>24.836300000000001</v>
      </c>
      <c r="S325" s="34" t="s">
        <v>30</v>
      </c>
      <c r="T325" s="87" t="s">
        <v>976</v>
      </c>
      <c r="U325" s="10" t="s">
        <v>997</v>
      </c>
      <c r="W325" s="71">
        <v>107</v>
      </c>
      <c r="X325" s="36"/>
      <c r="Y325" s="10" t="s">
        <v>1092</v>
      </c>
      <c r="AA325" s="81">
        <v>7.6619000000000002</v>
      </c>
      <c r="AB325" s="34" t="s">
        <v>30</v>
      </c>
      <c r="AC325" s="10" t="s">
        <v>982</v>
      </c>
      <c r="AE325" s="34" t="s">
        <v>32</v>
      </c>
      <c r="AF325" s="36"/>
      <c r="AG325" s="34" t="s">
        <v>32</v>
      </c>
      <c r="AH325" s="36"/>
      <c r="AI325" s="34" t="s">
        <v>32</v>
      </c>
      <c r="AJ325" s="36"/>
      <c r="AK325" s="10" t="s">
        <v>42</v>
      </c>
      <c r="AL325" s="38"/>
      <c r="AM325" s="34">
        <v>0.12313754463733</v>
      </c>
      <c r="AO325" s="87">
        <v>2.6333333333333333</v>
      </c>
      <c r="AP325" s="36"/>
      <c r="AQ325" s="87">
        <v>19.966666666666665</v>
      </c>
      <c r="AR325" s="36"/>
      <c r="AS325" s="87">
        <v>4.6333333333333337</v>
      </c>
      <c r="AT325" s="36"/>
      <c r="AU325" s="81">
        <v>19.566666666666666</v>
      </c>
      <c r="AW325" s="84">
        <v>13.793103448275861</v>
      </c>
      <c r="AX325" s="46"/>
      <c r="AY325" s="84">
        <v>86.206896551724128</v>
      </c>
      <c r="AZ325" s="36"/>
      <c r="BA325" s="89">
        <v>15900</v>
      </c>
    </row>
    <row r="326" spans="1:53" ht="15.75" customHeight="1" x14ac:dyDescent="0.2">
      <c r="A326" s="7" t="s">
        <v>45</v>
      </c>
      <c r="B326" s="7" t="s">
        <v>46</v>
      </c>
      <c r="D326" s="81">
        <v>11.5761</v>
      </c>
      <c r="E326" s="34" t="s">
        <v>28</v>
      </c>
      <c r="F326" s="84" t="s">
        <v>31</v>
      </c>
      <c r="G326" s="68" t="s">
        <v>1018</v>
      </c>
      <c r="I326" s="85">
        <v>0.27173999999999998</v>
      </c>
      <c r="J326" s="34" t="s">
        <v>30</v>
      </c>
      <c r="K326" s="84" t="s">
        <v>31</v>
      </c>
      <c r="L326" s="35"/>
      <c r="M326" s="84">
        <v>5.7065000000000001</v>
      </c>
      <c r="N326" s="34" t="s">
        <v>28</v>
      </c>
      <c r="O326" s="84" t="s">
        <v>31</v>
      </c>
      <c r="P326" s="10" t="s">
        <v>1069</v>
      </c>
      <c r="R326" s="84">
        <v>15.7065</v>
      </c>
      <c r="S326" s="34" t="s">
        <v>27</v>
      </c>
      <c r="T326" s="81" t="s">
        <v>29</v>
      </c>
      <c r="U326" s="10" t="s">
        <v>1090</v>
      </c>
      <c r="W326" s="71">
        <v>56</v>
      </c>
      <c r="X326" s="36"/>
      <c r="Y326" s="10" t="s">
        <v>1034</v>
      </c>
      <c r="AA326" s="84">
        <v>7.3373999999999997</v>
      </c>
      <c r="AB326" s="34" t="s">
        <v>28</v>
      </c>
      <c r="AC326" s="10" t="s">
        <v>1046</v>
      </c>
      <c r="AE326" s="34" t="s">
        <v>32</v>
      </c>
      <c r="AF326" s="36"/>
      <c r="AG326" s="34" t="s">
        <v>32</v>
      </c>
      <c r="AH326" s="36"/>
      <c r="AI326" s="34" t="s">
        <v>32</v>
      </c>
      <c r="AJ326" s="36"/>
      <c r="AK326" s="10" t="s">
        <v>42</v>
      </c>
      <c r="AL326" s="38"/>
      <c r="AM326" s="34">
        <v>0.27125853797865002</v>
      </c>
      <c r="AO326" s="84">
        <v>1.8166666666666667</v>
      </c>
      <c r="AP326" s="36"/>
      <c r="AQ326" s="81">
        <v>11.816666666666666</v>
      </c>
      <c r="AR326" s="36"/>
      <c r="AS326" s="84">
        <v>3.7166666666666668</v>
      </c>
      <c r="AT326" s="36"/>
      <c r="AU326" s="81">
        <v>18.2</v>
      </c>
      <c r="AW326" s="84">
        <v>12.5</v>
      </c>
      <c r="AX326" s="46"/>
      <c r="AY326" s="84">
        <v>87.5</v>
      </c>
      <c r="AZ326" s="36"/>
      <c r="BA326" s="83">
        <v>9000</v>
      </c>
    </row>
    <row r="327" spans="1:53" ht="15.75" customHeight="1" x14ac:dyDescent="0.2">
      <c r="A327" s="7" t="s">
        <v>61</v>
      </c>
      <c r="B327" s="7" t="s">
        <v>62</v>
      </c>
      <c r="D327" s="81">
        <v>10.9886</v>
      </c>
      <c r="E327" s="34" t="s">
        <v>28</v>
      </c>
      <c r="F327" s="81" t="s">
        <v>29</v>
      </c>
      <c r="G327" s="68" t="s">
        <v>148</v>
      </c>
      <c r="I327" s="82">
        <v>0.55774000000000001</v>
      </c>
      <c r="J327" s="34" t="s">
        <v>27</v>
      </c>
      <c r="K327" s="81" t="s">
        <v>29</v>
      </c>
      <c r="L327" s="35"/>
      <c r="M327" s="87">
        <v>10.241</v>
      </c>
      <c r="N327" s="34" t="s">
        <v>28</v>
      </c>
      <c r="O327" s="87" t="s">
        <v>976</v>
      </c>
      <c r="P327" s="10" t="s">
        <v>1075</v>
      </c>
      <c r="R327" s="81">
        <v>23.1876</v>
      </c>
      <c r="S327" s="34" t="s">
        <v>27</v>
      </c>
      <c r="T327" s="81" t="s">
        <v>29</v>
      </c>
      <c r="U327" s="10" t="s">
        <v>1096</v>
      </c>
      <c r="W327" s="39">
        <v>232</v>
      </c>
      <c r="X327" s="36"/>
      <c r="Y327" s="10" t="s">
        <v>1103</v>
      </c>
      <c r="AA327" s="81">
        <v>9.1019000000000005</v>
      </c>
      <c r="AB327" s="34" t="s">
        <v>30</v>
      </c>
      <c r="AC327" s="10" t="s">
        <v>985</v>
      </c>
      <c r="AE327" s="81">
        <v>78.2</v>
      </c>
      <c r="AF327" s="36"/>
      <c r="AG327" s="81">
        <v>83.1</v>
      </c>
      <c r="AH327" s="36"/>
      <c r="AI327" s="84">
        <v>84.1</v>
      </c>
      <c r="AJ327" s="36"/>
      <c r="AK327" s="10" t="s">
        <v>33</v>
      </c>
      <c r="AL327" s="38"/>
      <c r="AM327" s="34">
        <v>1.1509788672139001</v>
      </c>
      <c r="AO327" s="84">
        <v>2.0333333333333332</v>
      </c>
      <c r="AP327" s="36"/>
      <c r="AQ327" s="81">
        <v>12.083333333333334</v>
      </c>
      <c r="AR327" s="36"/>
      <c r="AS327" s="84">
        <v>4.083333333333333</v>
      </c>
      <c r="AT327" s="36"/>
      <c r="AU327" s="84">
        <v>14.916666666666666</v>
      </c>
      <c r="AW327" s="87">
        <v>5.1724137931034484</v>
      </c>
      <c r="AX327" s="46"/>
      <c r="AY327" s="87">
        <v>94.827586206896555</v>
      </c>
      <c r="AZ327" s="36"/>
      <c r="BA327" s="83">
        <v>8100</v>
      </c>
    </row>
    <row r="328" spans="1:53" ht="15.75" customHeight="1" x14ac:dyDescent="0.2">
      <c r="A328" s="7" t="s">
        <v>142</v>
      </c>
      <c r="B328" s="7" t="s">
        <v>143</v>
      </c>
      <c r="D328" s="87">
        <v>11.790100000000001</v>
      </c>
      <c r="E328" s="34" t="s">
        <v>28</v>
      </c>
      <c r="F328" s="81" t="s">
        <v>29</v>
      </c>
      <c r="G328" s="68" t="s">
        <v>984</v>
      </c>
      <c r="I328" s="82">
        <v>0.47771999999999998</v>
      </c>
      <c r="J328" s="34" t="s">
        <v>27</v>
      </c>
      <c r="K328" s="81" t="s">
        <v>29</v>
      </c>
      <c r="L328" s="35"/>
      <c r="M328" s="81">
        <v>9.2294999999999998</v>
      </c>
      <c r="N328" s="34" t="s">
        <v>28</v>
      </c>
      <c r="O328" s="87" t="s">
        <v>976</v>
      </c>
      <c r="P328" s="10" t="s">
        <v>1015</v>
      </c>
      <c r="R328" s="84">
        <v>19.4145</v>
      </c>
      <c r="S328" s="34" t="s">
        <v>28</v>
      </c>
      <c r="T328" s="81" t="s">
        <v>29</v>
      </c>
      <c r="U328" s="10" t="s">
        <v>1092</v>
      </c>
      <c r="W328" s="71">
        <v>217</v>
      </c>
      <c r="X328" s="36"/>
      <c r="Y328" s="10" t="s">
        <v>995</v>
      </c>
      <c r="AA328" s="81">
        <v>8.4461999999999993</v>
      </c>
      <c r="AB328" s="34" t="s">
        <v>28</v>
      </c>
      <c r="AC328" s="10" t="s">
        <v>1018</v>
      </c>
      <c r="AE328" s="34" t="s">
        <v>32</v>
      </c>
      <c r="AF328" s="36"/>
      <c r="AG328" s="34" t="s">
        <v>32</v>
      </c>
      <c r="AH328" s="36"/>
      <c r="AI328" s="34" t="s">
        <v>32</v>
      </c>
      <c r="AJ328" s="36"/>
      <c r="AK328" s="10" t="s">
        <v>33</v>
      </c>
      <c r="AL328" s="38"/>
      <c r="AM328" s="34">
        <v>0.42045572155958</v>
      </c>
      <c r="AO328" s="84">
        <v>2</v>
      </c>
      <c r="AP328" s="36"/>
      <c r="AQ328" s="81">
        <v>11.633333333333333</v>
      </c>
      <c r="AR328" s="36"/>
      <c r="AS328" s="84">
        <v>4</v>
      </c>
      <c r="AT328" s="36"/>
      <c r="AU328" s="84">
        <v>13.116666666666667</v>
      </c>
      <c r="AW328" s="87">
        <v>4.3478260869565215</v>
      </c>
      <c r="AX328" s="46"/>
      <c r="AY328" s="87">
        <v>95.652173913043484</v>
      </c>
      <c r="AZ328" s="36"/>
      <c r="BA328" s="83">
        <v>9900</v>
      </c>
    </row>
    <row r="329" spans="1:53" ht="15.75" customHeight="1" x14ac:dyDescent="0.2">
      <c r="A329" s="7" t="s">
        <v>165</v>
      </c>
      <c r="B329" s="7" t="s">
        <v>166</v>
      </c>
      <c r="D329" s="81">
        <v>9.9162999999999997</v>
      </c>
      <c r="E329" s="34" t="s">
        <v>28</v>
      </c>
      <c r="F329" s="84" t="s">
        <v>31</v>
      </c>
      <c r="G329" s="68" t="s">
        <v>1005</v>
      </c>
      <c r="I329" s="88">
        <v>0.70328000000000002</v>
      </c>
      <c r="J329" s="34" t="s">
        <v>27</v>
      </c>
      <c r="K329" s="81" t="s">
        <v>29</v>
      </c>
      <c r="L329" s="35"/>
      <c r="M329" s="87">
        <v>11.2525</v>
      </c>
      <c r="N329" s="34" t="s">
        <v>28</v>
      </c>
      <c r="O329" s="81" t="s">
        <v>29</v>
      </c>
      <c r="P329" s="10" t="s">
        <v>1001</v>
      </c>
      <c r="R329" s="81">
        <v>26.197299999999998</v>
      </c>
      <c r="S329" s="34" t="s">
        <v>27</v>
      </c>
      <c r="T329" s="84" t="s">
        <v>31</v>
      </c>
      <c r="U329" s="10" t="s">
        <v>986</v>
      </c>
      <c r="W329" s="39">
        <v>228</v>
      </c>
      <c r="X329" s="36"/>
      <c r="Y329" s="10" t="s">
        <v>1128</v>
      </c>
      <c r="AA329" s="81">
        <v>10.831</v>
      </c>
      <c r="AB329" s="34" t="s">
        <v>30</v>
      </c>
      <c r="AC329" s="10" t="s">
        <v>1039</v>
      </c>
      <c r="AE329" s="81">
        <v>79.400000000000006</v>
      </c>
      <c r="AF329" s="36"/>
      <c r="AG329" s="81">
        <v>80.2</v>
      </c>
      <c r="AH329" s="36"/>
      <c r="AI329" s="81">
        <v>77.900000000000006</v>
      </c>
      <c r="AJ329" s="36"/>
      <c r="AK329" s="10" t="s">
        <v>42</v>
      </c>
      <c r="AL329" s="38"/>
      <c r="AM329" s="34">
        <v>7.1377587437320006E-2</v>
      </c>
      <c r="AO329" s="84">
        <v>1.8833333333333333</v>
      </c>
      <c r="AP329" s="36"/>
      <c r="AQ329" s="81">
        <v>13.983333333333333</v>
      </c>
      <c r="AR329" s="36"/>
      <c r="AS329" s="81">
        <v>4.2666666666666666</v>
      </c>
      <c r="AT329" s="36"/>
      <c r="AU329" s="81">
        <v>17.100000000000001</v>
      </c>
      <c r="AW329" s="87">
        <v>3.4482758620689653</v>
      </c>
      <c r="AX329" s="46"/>
      <c r="AY329" s="87">
        <v>96.551724137931032</v>
      </c>
      <c r="AZ329" s="36"/>
      <c r="BA329" s="83">
        <v>9300</v>
      </c>
    </row>
    <row r="330" spans="1:53" ht="15.75" customHeight="1" x14ac:dyDescent="0.2">
      <c r="A330" s="7" t="s">
        <v>207</v>
      </c>
      <c r="B330" s="7" t="s">
        <v>208</v>
      </c>
      <c r="D330" s="81">
        <v>11.2563</v>
      </c>
      <c r="E330" s="34" t="s">
        <v>27</v>
      </c>
      <c r="F330" s="81" t="s">
        <v>29</v>
      </c>
      <c r="G330" s="68" t="s">
        <v>1017</v>
      </c>
      <c r="I330" s="82">
        <v>0.62534999999999996</v>
      </c>
      <c r="J330" s="34" t="s">
        <v>28</v>
      </c>
      <c r="K330" s="81" t="s">
        <v>29</v>
      </c>
      <c r="L330" s="35"/>
      <c r="M330" s="87">
        <v>10.2835</v>
      </c>
      <c r="N330" s="34" t="s">
        <v>28</v>
      </c>
      <c r="O330" s="87" t="s">
        <v>976</v>
      </c>
      <c r="P330" s="10" t="s">
        <v>1019</v>
      </c>
      <c r="R330" s="84">
        <v>15.9116</v>
      </c>
      <c r="S330" s="34" t="s">
        <v>27</v>
      </c>
      <c r="T330" s="81" t="s">
        <v>29</v>
      </c>
      <c r="U330" s="10" t="s">
        <v>1091</v>
      </c>
      <c r="W330" s="39">
        <v>216</v>
      </c>
      <c r="X330" s="36"/>
      <c r="Y330" s="10" t="s">
        <v>1123</v>
      </c>
      <c r="AA330" s="81">
        <v>7.9215999999999998</v>
      </c>
      <c r="AB330" s="34" t="s">
        <v>30</v>
      </c>
      <c r="AC330" s="10" t="s">
        <v>997</v>
      </c>
      <c r="AE330" s="34" t="s">
        <v>32</v>
      </c>
      <c r="AF330" s="36"/>
      <c r="AG330" s="34" t="s">
        <v>32</v>
      </c>
      <c r="AH330" s="36"/>
      <c r="AI330" s="34" t="s">
        <v>32</v>
      </c>
      <c r="AJ330" s="36"/>
      <c r="AK330" s="10" t="s">
        <v>33</v>
      </c>
      <c r="AL330" s="38"/>
      <c r="AM330" s="34">
        <v>1.5230943397972601</v>
      </c>
      <c r="AO330" s="81">
        <v>2.0666666666666669</v>
      </c>
      <c r="AP330" s="36"/>
      <c r="AQ330" s="87">
        <v>24.95</v>
      </c>
      <c r="AR330" s="36"/>
      <c r="AS330" s="84">
        <v>3.8166666666666669</v>
      </c>
      <c r="AT330" s="36"/>
      <c r="AU330" s="87">
        <v>29.716666666666665</v>
      </c>
      <c r="AW330" s="84">
        <v>13.725490196078432</v>
      </c>
      <c r="AX330" s="46"/>
      <c r="AY330" s="84">
        <v>86.274509803921575</v>
      </c>
      <c r="AZ330" s="36"/>
      <c r="BA330" s="89">
        <v>11300</v>
      </c>
    </row>
    <row r="331" spans="1:53" ht="15.75" customHeight="1" x14ac:dyDescent="0.2">
      <c r="A331" s="7" t="s">
        <v>213</v>
      </c>
      <c r="B331" s="7" t="s">
        <v>214</v>
      </c>
      <c r="D331" s="81">
        <v>11.2873</v>
      </c>
      <c r="E331" s="34" t="s">
        <v>28</v>
      </c>
      <c r="F331" s="81" t="s">
        <v>29</v>
      </c>
      <c r="G331" s="68" t="s">
        <v>982</v>
      </c>
      <c r="I331" s="88">
        <v>0.73980000000000001</v>
      </c>
      <c r="J331" s="34" t="s">
        <v>27</v>
      </c>
      <c r="K331" s="87" t="s">
        <v>976</v>
      </c>
      <c r="L331" s="35"/>
      <c r="M331" s="81">
        <v>8.7296999999999993</v>
      </c>
      <c r="N331" s="34" t="s">
        <v>28</v>
      </c>
      <c r="O331" s="87" t="s">
        <v>976</v>
      </c>
      <c r="P331" s="10" t="s">
        <v>1001</v>
      </c>
      <c r="R331" s="81">
        <v>26.506</v>
      </c>
      <c r="S331" s="34" t="s">
        <v>28</v>
      </c>
      <c r="T331" s="87" t="s">
        <v>976</v>
      </c>
      <c r="U331" s="10" t="s">
        <v>1047</v>
      </c>
      <c r="W331" s="71">
        <v>230</v>
      </c>
      <c r="X331" s="36"/>
      <c r="Y331" s="10" t="s">
        <v>1006</v>
      </c>
      <c r="AA331" s="81">
        <v>8.4762000000000004</v>
      </c>
      <c r="AB331" s="34" t="s">
        <v>27</v>
      </c>
      <c r="AC331" s="10" t="s">
        <v>1062</v>
      </c>
      <c r="AE331" s="34" t="s">
        <v>32</v>
      </c>
      <c r="AF331" s="36"/>
      <c r="AG331" s="34" t="s">
        <v>32</v>
      </c>
      <c r="AH331" s="36"/>
      <c r="AI331" s="34" t="s">
        <v>32</v>
      </c>
      <c r="AJ331" s="36"/>
      <c r="AK331" s="10" t="s">
        <v>33</v>
      </c>
      <c r="AL331" s="38"/>
      <c r="AM331" s="34">
        <v>0.86614078571423003</v>
      </c>
      <c r="AO331" s="84">
        <v>1.9666666666666666</v>
      </c>
      <c r="AP331" s="36"/>
      <c r="AQ331" s="81">
        <v>14.016666666666667</v>
      </c>
      <c r="AR331" s="36"/>
      <c r="AS331" s="84">
        <v>4.0666666666666664</v>
      </c>
      <c r="AT331" s="36"/>
      <c r="AU331" s="84">
        <v>14.816666666666666</v>
      </c>
      <c r="AW331" s="81">
        <v>5.7142857142857144</v>
      </c>
      <c r="AX331" s="46"/>
      <c r="AY331" s="81">
        <v>94.285714285714278</v>
      </c>
      <c r="AZ331" s="36"/>
      <c r="BA331" s="83">
        <v>9800</v>
      </c>
    </row>
    <row r="332" spans="1:53" ht="15.75" customHeight="1" x14ac:dyDescent="0.2">
      <c r="A332" s="7" t="s">
        <v>233</v>
      </c>
      <c r="B332" s="7" t="s">
        <v>234</v>
      </c>
      <c r="D332" s="81">
        <v>9.3284000000000002</v>
      </c>
      <c r="E332" s="34" t="s">
        <v>30</v>
      </c>
      <c r="F332" s="84" t="s">
        <v>31</v>
      </c>
      <c r="G332" s="68" t="s">
        <v>981</v>
      </c>
      <c r="I332" s="82">
        <v>0.44350000000000001</v>
      </c>
      <c r="J332" s="34" t="s">
        <v>27</v>
      </c>
      <c r="K332" s="81" t="s">
        <v>29</v>
      </c>
      <c r="L332" s="35"/>
      <c r="M332" s="81">
        <v>7.9978999999999996</v>
      </c>
      <c r="N332" s="34" t="s">
        <v>28</v>
      </c>
      <c r="O332" s="81" t="s">
        <v>29</v>
      </c>
      <c r="P332" s="10" t="s">
        <v>1035</v>
      </c>
      <c r="R332" s="84">
        <v>17.6219</v>
      </c>
      <c r="S332" s="34" t="s">
        <v>30</v>
      </c>
      <c r="T332" s="84" t="s">
        <v>31</v>
      </c>
      <c r="U332" s="10" t="s">
        <v>1076</v>
      </c>
      <c r="W332" s="39">
        <v>94</v>
      </c>
      <c r="X332" s="36"/>
      <c r="Y332" s="10" t="s">
        <v>1089</v>
      </c>
      <c r="AA332" s="84">
        <v>6.8596000000000004</v>
      </c>
      <c r="AB332" s="34" t="s">
        <v>28</v>
      </c>
      <c r="AC332" s="10" t="s">
        <v>1085</v>
      </c>
      <c r="AE332" s="34" t="s">
        <v>32</v>
      </c>
      <c r="AF332" s="36"/>
      <c r="AG332" s="34" t="s">
        <v>32</v>
      </c>
      <c r="AH332" s="36"/>
      <c r="AI332" s="34" t="s">
        <v>32</v>
      </c>
      <c r="AJ332" s="36"/>
      <c r="AK332" s="10" t="s">
        <v>33</v>
      </c>
      <c r="AL332" s="38"/>
      <c r="AM332" s="34">
        <v>0.97472425493928005</v>
      </c>
      <c r="AO332" s="81">
        <v>2.4666666666666668</v>
      </c>
      <c r="AP332" s="36"/>
      <c r="AQ332" s="81">
        <v>12.183333333333334</v>
      </c>
      <c r="AR332" s="36"/>
      <c r="AS332" s="81">
        <v>4.1333333333333337</v>
      </c>
      <c r="AT332" s="36"/>
      <c r="AU332" s="84">
        <v>14.85</v>
      </c>
      <c r="AW332" s="84">
        <v>14.545454545454545</v>
      </c>
      <c r="AX332" s="46"/>
      <c r="AY332" s="84">
        <v>85.454545454545453</v>
      </c>
      <c r="AZ332" s="36"/>
      <c r="BA332" s="83">
        <v>8400</v>
      </c>
    </row>
    <row r="333" spans="1:53" ht="15.75" customHeight="1" x14ac:dyDescent="0.2">
      <c r="A333" s="7" t="s">
        <v>293</v>
      </c>
      <c r="B333" s="7" t="s">
        <v>294</v>
      </c>
      <c r="D333" s="81">
        <v>9.8369</v>
      </c>
      <c r="E333" s="34" t="s">
        <v>28</v>
      </c>
      <c r="F333" s="81" t="s">
        <v>29</v>
      </c>
      <c r="G333" s="68" t="s">
        <v>999</v>
      </c>
      <c r="I333" s="85">
        <v>0.35071000000000002</v>
      </c>
      <c r="J333" s="34" t="s">
        <v>30</v>
      </c>
      <c r="K333" s="81" t="s">
        <v>29</v>
      </c>
      <c r="L333" s="35"/>
      <c r="M333" s="81">
        <v>8.2311999999999994</v>
      </c>
      <c r="N333" s="34" t="s">
        <v>28</v>
      </c>
      <c r="O333" s="81" t="s">
        <v>29</v>
      </c>
      <c r="P333" s="10" t="s">
        <v>984</v>
      </c>
      <c r="R333" s="87">
        <v>33.921900000000001</v>
      </c>
      <c r="S333" s="34" t="s">
        <v>28</v>
      </c>
      <c r="T333" s="81" t="s">
        <v>29</v>
      </c>
      <c r="U333" s="10" t="s">
        <v>1014</v>
      </c>
      <c r="W333" s="71">
        <v>150</v>
      </c>
      <c r="X333" s="36"/>
      <c r="Y333" s="10" t="s">
        <v>1118</v>
      </c>
      <c r="AA333" s="87">
        <v>14.4131</v>
      </c>
      <c r="AB333" s="34" t="s">
        <v>30</v>
      </c>
      <c r="AC333" s="10" t="s">
        <v>1139</v>
      </c>
      <c r="AE333" s="81">
        <v>78.2</v>
      </c>
      <c r="AF333" s="36"/>
      <c r="AG333" s="81">
        <v>82.4</v>
      </c>
      <c r="AH333" s="36"/>
      <c r="AI333" s="84">
        <v>84.9</v>
      </c>
      <c r="AJ333" s="36"/>
      <c r="AK333" s="10" t="s">
        <v>33</v>
      </c>
      <c r="AL333" s="38"/>
      <c r="AM333" s="34">
        <v>0.4060106837811</v>
      </c>
      <c r="AO333" s="84">
        <v>1.9166666666666667</v>
      </c>
      <c r="AP333" s="36"/>
      <c r="AQ333" s="81">
        <v>12.65</v>
      </c>
      <c r="AR333" s="36"/>
      <c r="AS333" s="84">
        <v>4.0666666666666664</v>
      </c>
      <c r="AT333" s="36"/>
      <c r="AU333" s="81">
        <v>16</v>
      </c>
      <c r="AW333" s="87">
        <v>4.7619047619047619</v>
      </c>
      <c r="AX333" s="46"/>
      <c r="AY333" s="87">
        <v>95.238095238095227</v>
      </c>
      <c r="AZ333" s="36"/>
      <c r="BA333" s="83">
        <v>7900</v>
      </c>
    </row>
    <row r="334" spans="1:53" ht="15.75" customHeight="1" x14ac:dyDescent="0.2">
      <c r="A334" s="7" t="s">
        <v>373</v>
      </c>
      <c r="B334" s="7" t="s">
        <v>374</v>
      </c>
      <c r="D334" s="87">
        <v>13.6341</v>
      </c>
      <c r="E334" s="34" t="s">
        <v>28</v>
      </c>
      <c r="F334" s="81" t="s">
        <v>29</v>
      </c>
      <c r="G334" s="68" t="s">
        <v>1039</v>
      </c>
      <c r="I334" s="88">
        <v>0.67329000000000006</v>
      </c>
      <c r="J334" s="34" t="s">
        <v>30</v>
      </c>
      <c r="K334" s="84" t="s">
        <v>31</v>
      </c>
      <c r="L334" s="35"/>
      <c r="M334" s="84">
        <v>5.6668000000000003</v>
      </c>
      <c r="N334" s="34" t="s">
        <v>30</v>
      </c>
      <c r="O334" s="84" t="s">
        <v>31</v>
      </c>
      <c r="P334" s="10" t="s">
        <v>1056</v>
      </c>
      <c r="R334" s="84">
        <v>10.7165</v>
      </c>
      <c r="S334" s="34" t="s">
        <v>27</v>
      </c>
      <c r="T334" s="84" t="s">
        <v>31</v>
      </c>
      <c r="U334" s="10" t="s">
        <v>148</v>
      </c>
      <c r="W334" s="39">
        <v>90</v>
      </c>
      <c r="X334" s="36"/>
      <c r="Y334" s="10" t="s">
        <v>1078</v>
      </c>
      <c r="AA334" s="84">
        <v>6.6771000000000003</v>
      </c>
      <c r="AB334" s="34" t="s">
        <v>30</v>
      </c>
      <c r="AC334" s="10" t="s">
        <v>982</v>
      </c>
      <c r="AE334" s="34" t="s">
        <v>32</v>
      </c>
      <c r="AF334" s="36"/>
      <c r="AG334" s="34" t="s">
        <v>32</v>
      </c>
      <c r="AH334" s="36"/>
      <c r="AI334" s="34" t="s">
        <v>32</v>
      </c>
      <c r="AJ334" s="36"/>
      <c r="AK334" s="10" t="s">
        <v>33</v>
      </c>
      <c r="AL334" s="38"/>
      <c r="AM334" s="34">
        <v>1.0150272374545599</v>
      </c>
      <c r="AO334" s="87">
        <v>2.9166666666666665</v>
      </c>
      <c r="AP334" s="36"/>
      <c r="AQ334" s="87">
        <v>32.5</v>
      </c>
      <c r="AR334" s="36"/>
      <c r="AS334" s="87">
        <v>4.6500000000000004</v>
      </c>
      <c r="AT334" s="36"/>
      <c r="AU334" s="87">
        <v>41.95</v>
      </c>
      <c r="AW334" s="81">
        <v>8</v>
      </c>
      <c r="AX334" s="46"/>
      <c r="AY334" s="81">
        <v>92</v>
      </c>
      <c r="AZ334" s="36"/>
      <c r="BA334" s="89">
        <v>13300</v>
      </c>
    </row>
    <row r="335" spans="1:53" ht="15.75" customHeight="1" x14ac:dyDescent="0.2">
      <c r="A335" s="7" t="s">
        <v>379</v>
      </c>
      <c r="B335" s="7" t="s">
        <v>380</v>
      </c>
      <c r="D335" s="81">
        <v>9.8020999999999994</v>
      </c>
      <c r="E335" s="34" t="s">
        <v>28</v>
      </c>
      <c r="F335" s="81" t="s">
        <v>29</v>
      </c>
      <c r="G335" s="68" t="s">
        <v>996</v>
      </c>
      <c r="I335" s="82">
        <v>0.42548999999999998</v>
      </c>
      <c r="J335" s="34" t="s">
        <v>27</v>
      </c>
      <c r="K335" s="81" t="s">
        <v>29</v>
      </c>
      <c r="L335" s="35"/>
      <c r="M335" s="84">
        <v>6.3114999999999997</v>
      </c>
      <c r="N335" s="34" t="s">
        <v>28</v>
      </c>
      <c r="O335" s="81" t="s">
        <v>29</v>
      </c>
      <c r="P335" s="10" t="s">
        <v>985</v>
      </c>
      <c r="R335" s="84">
        <v>18.0913</v>
      </c>
      <c r="S335" s="34" t="s">
        <v>28</v>
      </c>
      <c r="T335" s="84" t="s">
        <v>31</v>
      </c>
      <c r="U335" s="10" t="s">
        <v>1080</v>
      </c>
      <c r="W335" s="71">
        <v>70</v>
      </c>
      <c r="X335" s="36"/>
      <c r="Y335" s="10" t="s">
        <v>1013</v>
      </c>
      <c r="AA335" s="84">
        <v>7.5564999999999998</v>
      </c>
      <c r="AB335" s="34" t="s">
        <v>28</v>
      </c>
      <c r="AC335" s="10" t="s">
        <v>984</v>
      </c>
      <c r="AE335" s="34" t="s">
        <v>32</v>
      </c>
      <c r="AF335" s="36"/>
      <c r="AG335" s="34" t="s">
        <v>32</v>
      </c>
      <c r="AH335" s="36"/>
      <c r="AI335" s="34" t="s">
        <v>32</v>
      </c>
      <c r="AJ335" s="36"/>
      <c r="AK335" s="10" t="s">
        <v>33</v>
      </c>
      <c r="AL335" s="38"/>
      <c r="AM335" s="34">
        <v>0.45714437094629001</v>
      </c>
      <c r="AO335" s="84">
        <v>2</v>
      </c>
      <c r="AP335" s="36"/>
      <c r="AQ335" s="81">
        <v>14.2</v>
      </c>
      <c r="AR335" s="36"/>
      <c r="AS335" s="84">
        <v>3.9166666666666665</v>
      </c>
      <c r="AT335" s="36"/>
      <c r="AU335" s="81">
        <v>15.366666666666667</v>
      </c>
      <c r="AW335" s="84">
        <v>10.810810810810811</v>
      </c>
      <c r="AX335" s="46"/>
      <c r="AY335" s="84">
        <v>89.189189189189193</v>
      </c>
      <c r="AZ335" s="36"/>
      <c r="BA335" s="83">
        <v>8700</v>
      </c>
    </row>
    <row r="336" spans="1:53" ht="15.75" customHeight="1" x14ac:dyDescent="0.2">
      <c r="A336" s="7" t="s">
        <v>585</v>
      </c>
      <c r="B336" s="7" t="s">
        <v>586</v>
      </c>
      <c r="D336" s="81">
        <v>10.8863</v>
      </c>
      <c r="E336" s="34" t="s">
        <v>27</v>
      </c>
      <c r="F336" s="81" t="s">
        <v>29</v>
      </c>
      <c r="G336" s="68" t="s">
        <v>1029</v>
      </c>
      <c r="I336" s="82">
        <v>0.54222999999999999</v>
      </c>
      <c r="J336" s="34" t="s">
        <v>27</v>
      </c>
      <c r="K336" s="81" t="s">
        <v>29</v>
      </c>
      <c r="L336" s="35"/>
      <c r="M336" s="84">
        <v>6.6736000000000004</v>
      </c>
      <c r="N336" s="34" t="s">
        <v>27</v>
      </c>
      <c r="O336" s="81" t="s">
        <v>29</v>
      </c>
      <c r="P336" s="10" t="s">
        <v>1102</v>
      </c>
      <c r="R336" s="84">
        <v>19.395199999999999</v>
      </c>
      <c r="S336" s="34" t="s">
        <v>27</v>
      </c>
      <c r="T336" s="81" t="s">
        <v>29</v>
      </c>
      <c r="U336" s="10" t="s">
        <v>1075</v>
      </c>
      <c r="W336" s="39">
        <v>126</v>
      </c>
      <c r="X336" s="36"/>
      <c r="Y336" s="10" t="s">
        <v>1145</v>
      </c>
      <c r="AA336" s="84">
        <v>5.3807999999999998</v>
      </c>
      <c r="AB336" s="34" t="s">
        <v>28</v>
      </c>
      <c r="AC336" s="10" t="s">
        <v>1137</v>
      </c>
      <c r="AE336" s="84">
        <v>90.6</v>
      </c>
      <c r="AF336" s="36"/>
      <c r="AG336" s="84">
        <v>92.2</v>
      </c>
      <c r="AH336" s="36"/>
      <c r="AI336" s="84">
        <v>84.6</v>
      </c>
      <c r="AJ336" s="36"/>
      <c r="AK336" s="10" t="s">
        <v>33</v>
      </c>
      <c r="AL336" s="38"/>
      <c r="AM336" s="34">
        <v>0.95923767845225005</v>
      </c>
      <c r="AO336" s="84">
        <v>1.8166666666666667</v>
      </c>
      <c r="AP336" s="36"/>
      <c r="AQ336" s="81">
        <v>13.8</v>
      </c>
      <c r="AR336" s="36"/>
      <c r="AS336" s="81">
        <v>4.2666666666666666</v>
      </c>
      <c r="AT336" s="36"/>
      <c r="AU336" s="84">
        <v>14.283333333333333</v>
      </c>
      <c r="AW336" s="84">
        <v>10.810810810810811</v>
      </c>
      <c r="AX336" s="46"/>
      <c r="AY336" s="84">
        <v>89.189189189189193</v>
      </c>
      <c r="AZ336" s="36"/>
      <c r="BA336" s="83">
        <v>8800</v>
      </c>
    </row>
    <row r="337" spans="1:53" ht="15.75" customHeight="1" x14ac:dyDescent="0.2">
      <c r="A337" s="7" t="s">
        <v>607</v>
      </c>
      <c r="B337" s="7" t="s">
        <v>608</v>
      </c>
      <c r="D337" s="87">
        <v>16.0792</v>
      </c>
      <c r="E337" s="34" t="s">
        <v>30</v>
      </c>
      <c r="F337" s="87" t="s">
        <v>976</v>
      </c>
      <c r="G337" s="68" t="s">
        <v>1052</v>
      </c>
      <c r="I337" s="88">
        <v>0.92764000000000002</v>
      </c>
      <c r="J337" s="34" t="s">
        <v>30</v>
      </c>
      <c r="K337" s="81" t="s">
        <v>29</v>
      </c>
      <c r="L337" s="35"/>
      <c r="M337" s="81">
        <v>8.8642000000000003</v>
      </c>
      <c r="N337" s="34" t="s">
        <v>27</v>
      </c>
      <c r="O337" s="87" t="s">
        <v>976</v>
      </c>
      <c r="P337" s="10" t="s">
        <v>1106</v>
      </c>
      <c r="R337" s="84">
        <v>14.636200000000001</v>
      </c>
      <c r="S337" s="34" t="s">
        <v>27</v>
      </c>
      <c r="T337" s="84" t="s">
        <v>31</v>
      </c>
      <c r="U337" s="10" t="s">
        <v>1092</v>
      </c>
      <c r="W337" s="39">
        <v>268</v>
      </c>
      <c r="X337" s="36"/>
      <c r="Y337" s="10" t="s">
        <v>1007</v>
      </c>
      <c r="AA337" s="84">
        <v>6.9065000000000003</v>
      </c>
      <c r="AB337" s="34" t="s">
        <v>30</v>
      </c>
      <c r="AC337" s="10" t="s">
        <v>986</v>
      </c>
      <c r="AE337" s="84">
        <v>90.7</v>
      </c>
      <c r="AF337" s="36"/>
      <c r="AG337" s="84">
        <v>89.8</v>
      </c>
      <c r="AH337" s="36"/>
      <c r="AI337" s="84">
        <v>84.9</v>
      </c>
      <c r="AJ337" s="36"/>
      <c r="AK337" s="10" t="s">
        <v>42</v>
      </c>
      <c r="AL337" s="38"/>
      <c r="AM337" s="34">
        <v>0.51501424643864002</v>
      </c>
      <c r="AO337" s="84">
        <v>1.8</v>
      </c>
      <c r="AP337" s="36"/>
      <c r="AQ337" s="87">
        <v>17.333333333333332</v>
      </c>
      <c r="AR337" s="36"/>
      <c r="AS337" s="84">
        <v>3.4833333333333334</v>
      </c>
      <c r="AT337" s="36"/>
      <c r="AU337" s="81">
        <v>16.666666666666668</v>
      </c>
      <c r="AW337" s="84">
        <v>12.5</v>
      </c>
      <c r="AX337" s="46"/>
      <c r="AY337" s="84">
        <v>87.5</v>
      </c>
      <c r="AZ337" s="36"/>
      <c r="BA337" s="89">
        <v>14200</v>
      </c>
    </row>
    <row r="338" spans="1:53" ht="15.75" customHeight="1" x14ac:dyDescent="0.2">
      <c r="A338" s="7" t="s">
        <v>609</v>
      </c>
      <c r="B338" s="7" t="s">
        <v>610</v>
      </c>
      <c r="D338" s="87">
        <v>12.8307</v>
      </c>
      <c r="E338" s="34" t="s">
        <v>27</v>
      </c>
      <c r="F338" s="81" t="s">
        <v>29</v>
      </c>
      <c r="G338" s="68" t="s">
        <v>999</v>
      </c>
      <c r="I338" s="88">
        <v>1.2750999999999999</v>
      </c>
      <c r="J338" s="34" t="s">
        <v>30</v>
      </c>
      <c r="K338" s="87" t="s">
        <v>976</v>
      </c>
      <c r="L338" s="35"/>
      <c r="M338" s="81">
        <v>8.8460000000000001</v>
      </c>
      <c r="N338" s="34" t="s">
        <v>30</v>
      </c>
      <c r="O338" s="87" t="s">
        <v>976</v>
      </c>
      <c r="P338" s="10" t="s">
        <v>1056</v>
      </c>
      <c r="R338" s="84">
        <v>12.352600000000001</v>
      </c>
      <c r="S338" s="34" t="s">
        <v>28</v>
      </c>
      <c r="T338" s="84" t="s">
        <v>31</v>
      </c>
      <c r="U338" s="10" t="s">
        <v>1080</v>
      </c>
      <c r="W338" s="71">
        <v>218</v>
      </c>
      <c r="X338" s="36"/>
      <c r="Y338" s="10" t="s">
        <v>1022</v>
      </c>
      <c r="AA338" s="84">
        <v>5.3399000000000001</v>
      </c>
      <c r="AB338" s="34" t="s">
        <v>30</v>
      </c>
      <c r="AC338" s="10" t="s">
        <v>1079</v>
      </c>
      <c r="AE338" s="34" t="s">
        <v>32</v>
      </c>
      <c r="AF338" s="36"/>
      <c r="AG338" s="34" t="s">
        <v>32</v>
      </c>
      <c r="AH338" s="36"/>
      <c r="AI338" s="34" t="s">
        <v>32</v>
      </c>
      <c r="AJ338" s="36"/>
      <c r="AK338" s="10" t="s">
        <v>42</v>
      </c>
      <c r="AL338" s="38"/>
      <c r="AM338" s="34">
        <v>0.39556355379830999</v>
      </c>
      <c r="AO338" s="84">
        <v>1.9166666666666667</v>
      </c>
      <c r="AP338" s="36"/>
      <c r="AQ338" s="87">
        <v>20.399999999999999</v>
      </c>
      <c r="AR338" s="36"/>
      <c r="AS338" s="87">
        <v>4.583333333333333</v>
      </c>
      <c r="AT338" s="36"/>
      <c r="AU338" s="87">
        <v>27.75</v>
      </c>
      <c r="AW338" s="81">
        <v>10</v>
      </c>
      <c r="AX338" s="46"/>
      <c r="AY338" s="81">
        <v>90</v>
      </c>
      <c r="AZ338" s="36"/>
      <c r="BA338" s="89">
        <v>11400</v>
      </c>
    </row>
    <row r="339" spans="1:53" x14ac:dyDescent="0.2">
      <c r="BA339" s="43"/>
    </row>
  </sheetData>
  <sortState xmlns:xlrd2="http://schemas.microsoft.com/office/spreadsheetml/2017/richdata2" ref="A324:BG337">
    <sortCondition ref="B324:B337"/>
  </sortState>
  <mergeCells count="10">
    <mergeCell ref="AW1:AY1"/>
    <mergeCell ref="D1:G1"/>
    <mergeCell ref="I1:K1"/>
    <mergeCell ref="M1:P1"/>
    <mergeCell ref="R1:U1"/>
    <mergeCell ref="W1:Y1"/>
    <mergeCell ref="AA1:AC1"/>
    <mergeCell ref="AE1:AI1"/>
    <mergeCell ref="AK1:AM1"/>
    <mergeCell ref="AO1:AU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315"/>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5" style="42" bestFit="1" customWidth="1"/>
    <col min="2" max="2" width="18.5703125" style="9" customWidth="1"/>
    <col min="3" max="3" width="3.140625" style="9" customWidth="1"/>
    <col min="4" max="4" width="17.85546875" style="12" customWidth="1"/>
    <col min="5" max="5" width="10.42578125" style="12" customWidth="1"/>
    <col min="6" max="6" width="15.28515625" style="12" customWidth="1"/>
    <col min="7" max="7" width="18.140625" style="12" customWidth="1"/>
    <col min="8" max="8" width="3.140625" style="12" customWidth="1"/>
    <col min="9" max="9" width="18" style="12" customWidth="1"/>
    <col min="10" max="10" width="10.42578125" style="12" customWidth="1"/>
    <col min="11" max="11" width="15.28515625" style="12" customWidth="1"/>
    <col min="12" max="12" width="3.28515625" style="12" customWidth="1"/>
    <col min="13" max="13" width="18.140625" style="12" customWidth="1"/>
    <col min="14" max="14" width="10.42578125" style="12" customWidth="1"/>
    <col min="15" max="15" width="15.28515625" style="12" customWidth="1"/>
    <col min="16" max="16" width="18.140625" style="12" customWidth="1"/>
    <col min="17" max="17" width="3.140625" style="12" customWidth="1"/>
    <col min="18" max="18" width="18" style="12" customWidth="1"/>
    <col min="19" max="19" width="10.42578125" style="12" customWidth="1"/>
    <col min="20" max="20" width="15.28515625" style="12" customWidth="1"/>
    <col min="21" max="21" width="18.140625" style="12" customWidth="1"/>
    <col min="22" max="22" width="3" style="12" customWidth="1"/>
    <col min="23" max="23" width="17.140625" style="12" customWidth="1"/>
    <col min="24" max="24" width="1.7109375" style="12" customWidth="1"/>
    <col min="25" max="25" width="19.28515625" style="12" customWidth="1"/>
    <col min="26" max="26" width="3" style="12" customWidth="1"/>
    <col min="27" max="27" width="20" style="12" customWidth="1"/>
    <col min="28" max="28" width="10.42578125" style="12" customWidth="1"/>
    <col min="29" max="29" width="18.140625" style="12" customWidth="1"/>
    <col min="30" max="30" width="3.140625" style="12" customWidth="1"/>
    <col min="31" max="31" width="18.42578125" style="12" customWidth="1"/>
    <col min="32" max="32" width="1.7109375" style="12" customWidth="1"/>
    <col min="33" max="33" width="18.42578125" style="12" customWidth="1"/>
    <col min="34" max="34" width="1.7109375" style="12" customWidth="1"/>
    <col min="35" max="35" width="18.42578125" style="12" customWidth="1"/>
    <col min="36" max="36" width="3.140625" style="12" customWidth="1"/>
    <col min="37" max="37" width="19.42578125" style="12" customWidth="1"/>
    <col min="38" max="38" width="1.7109375" style="12" customWidth="1"/>
    <col min="39" max="39" width="19.42578125" style="12" customWidth="1"/>
    <col min="40" max="40" width="3.140625" style="12" customWidth="1"/>
    <col min="41" max="41" width="20.7109375" style="12" customWidth="1"/>
    <col min="42" max="42" width="1.42578125" style="12" customWidth="1"/>
    <col min="43" max="43" width="20.7109375" style="12" customWidth="1"/>
    <col min="44" max="44" width="1.7109375" style="12" customWidth="1"/>
    <col min="45" max="45" width="20.7109375" style="12" customWidth="1"/>
    <col min="46" max="46" width="1.7109375" style="12" customWidth="1"/>
    <col min="47" max="47" width="20.7109375" style="12" customWidth="1"/>
    <col min="48" max="48" width="3.140625" style="12" customWidth="1"/>
    <col min="49" max="49" width="18.28515625" style="12" customWidth="1"/>
    <col min="50" max="50" width="1.7109375" style="12" customWidth="1"/>
    <col min="51" max="51" width="18.28515625" style="12" customWidth="1"/>
    <col min="52" max="52" width="3.140625" style="12" customWidth="1"/>
    <col min="53" max="53" width="19.42578125" style="12" customWidth="1"/>
    <col min="54" max="16384" width="9.140625" style="9"/>
  </cols>
  <sheetData>
    <row r="1" spans="1:53" s="3" customFormat="1" ht="25.5" customHeight="1" x14ac:dyDescent="0.2">
      <c r="A1" s="1" t="s">
        <v>0</v>
      </c>
      <c r="B1" s="2"/>
      <c r="D1" s="90" t="s">
        <v>1</v>
      </c>
      <c r="E1" s="91"/>
      <c r="F1" s="91"/>
      <c r="G1" s="92"/>
      <c r="H1" s="4"/>
      <c r="I1" s="90" t="s">
        <v>2</v>
      </c>
      <c r="J1" s="91"/>
      <c r="K1" s="91"/>
      <c r="L1" s="4"/>
      <c r="M1" s="90" t="s">
        <v>3</v>
      </c>
      <c r="N1" s="91"/>
      <c r="O1" s="91"/>
      <c r="P1" s="92"/>
      <c r="Q1" s="5"/>
      <c r="R1" s="90" t="s">
        <v>4</v>
      </c>
      <c r="S1" s="91"/>
      <c r="T1" s="91"/>
      <c r="U1" s="92"/>
      <c r="V1" s="5"/>
      <c r="W1" s="90" t="s">
        <v>5</v>
      </c>
      <c r="X1" s="93"/>
      <c r="Y1" s="94"/>
      <c r="Z1" s="5"/>
      <c r="AA1" s="90" t="s">
        <v>6</v>
      </c>
      <c r="AB1" s="91"/>
      <c r="AC1" s="101"/>
      <c r="AD1" s="5"/>
      <c r="AE1" s="90" t="s">
        <v>7</v>
      </c>
      <c r="AF1" s="91"/>
      <c r="AG1" s="91"/>
      <c r="AH1" s="91"/>
      <c r="AI1" s="101"/>
      <c r="AJ1" s="5"/>
      <c r="AK1" s="90" t="s">
        <v>9</v>
      </c>
      <c r="AL1" s="95"/>
      <c r="AM1" s="92"/>
      <c r="AN1" s="5"/>
      <c r="AO1" s="96" t="s">
        <v>11</v>
      </c>
      <c r="AP1" s="97"/>
      <c r="AQ1" s="97"/>
      <c r="AR1" s="97"/>
      <c r="AS1" s="97"/>
      <c r="AT1" s="97"/>
      <c r="AU1" s="97"/>
      <c r="AV1" s="5"/>
      <c r="AW1" s="98" t="s">
        <v>12</v>
      </c>
      <c r="AX1" s="99"/>
      <c r="AY1" s="100"/>
      <c r="AZ1" s="5"/>
      <c r="BA1" s="6" t="s">
        <v>13</v>
      </c>
    </row>
    <row r="2" spans="1:53" ht="12.75" customHeight="1" x14ac:dyDescent="0.2">
      <c r="A2" s="7"/>
      <c r="B2" s="8"/>
      <c r="D2" s="10"/>
      <c r="E2" s="10"/>
      <c r="F2" s="11"/>
      <c r="G2" s="10"/>
      <c r="I2" s="10"/>
      <c r="J2" s="13"/>
      <c r="K2" s="10"/>
      <c r="M2" s="13"/>
      <c r="N2" s="13"/>
      <c r="O2" s="13"/>
      <c r="P2" s="13"/>
      <c r="R2" s="10"/>
      <c r="S2" s="10"/>
      <c r="T2" s="10"/>
      <c r="U2" s="10"/>
      <c r="W2" s="13"/>
      <c r="Y2" s="13"/>
      <c r="AA2" s="10"/>
      <c r="AB2" s="10"/>
      <c r="AC2" s="10"/>
      <c r="AE2" s="10"/>
      <c r="AG2" s="10"/>
      <c r="AI2" s="10"/>
      <c r="AK2" s="13"/>
      <c r="AM2" s="13"/>
      <c r="AO2" s="10"/>
      <c r="AQ2" s="13"/>
      <c r="AS2" s="10"/>
      <c r="AU2" s="13"/>
      <c r="AW2" s="10"/>
      <c r="AY2" s="10"/>
      <c r="BA2" s="13"/>
    </row>
    <row r="3" spans="1:53" s="20" customFormat="1" ht="102" x14ac:dyDescent="0.2">
      <c r="A3" s="14" t="s">
        <v>14</v>
      </c>
      <c r="B3" s="8"/>
      <c r="C3" s="15"/>
      <c r="D3" s="16" t="s">
        <v>975</v>
      </c>
      <c r="E3" s="17" t="s">
        <v>16</v>
      </c>
      <c r="F3" s="18" t="s">
        <v>17</v>
      </c>
      <c r="G3" s="18" t="s">
        <v>1160</v>
      </c>
      <c r="H3" s="19"/>
      <c r="I3" s="18" t="s">
        <v>18</v>
      </c>
      <c r="J3" s="17" t="s">
        <v>16</v>
      </c>
      <c r="K3" s="18" t="s">
        <v>17</v>
      </c>
      <c r="L3" s="19"/>
      <c r="M3" s="18" t="s">
        <v>19</v>
      </c>
      <c r="N3" s="17" t="s">
        <v>16</v>
      </c>
      <c r="O3" s="18" t="s">
        <v>17</v>
      </c>
      <c r="P3" s="18" t="s">
        <v>1160</v>
      </c>
      <c r="Q3" s="19"/>
      <c r="R3" s="18" t="s">
        <v>20</v>
      </c>
      <c r="S3" s="17" t="s">
        <v>16</v>
      </c>
      <c r="T3" s="18" t="s">
        <v>17</v>
      </c>
      <c r="U3" s="18" t="s">
        <v>1160</v>
      </c>
      <c r="V3" s="19"/>
      <c r="W3" s="18" t="s">
        <v>937</v>
      </c>
      <c r="X3" s="19"/>
      <c r="Y3" s="18" t="s">
        <v>21</v>
      </c>
      <c r="Z3" s="19"/>
      <c r="AA3" s="18" t="s">
        <v>22</v>
      </c>
      <c r="AB3" s="17" t="s">
        <v>16</v>
      </c>
      <c r="AC3" s="18" t="s">
        <v>1160</v>
      </c>
      <c r="AD3" s="19"/>
      <c r="AE3" s="18" t="s">
        <v>1154</v>
      </c>
      <c r="AF3" s="19"/>
      <c r="AG3" s="18" t="s">
        <v>1155</v>
      </c>
      <c r="AH3" s="19"/>
      <c r="AI3" s="18" t="s">
        <v>1156</v>
      </c>
      <c r="AJ3" s="19"/>
      <c r="AK3" s="18" t="s">
        <v>1071</v>
      </c>
      <c r="AL3" s="19"/>
      <c r="AM3" s="18" t="s">
        <v>1074</v>
      </c>
      <c r="AN3" s="19"/>
      <c r="AO3" s="18" t="s">
        <v>933</v>
      </c>
      <c r="AP3" s="19"/>
      <c r="AQ3" s="18" t="s">
        <v>934</v>
      </c>
      <c r="AR3" s="19"/>
      <c r="AS3" s="18" t="s">
        <v>936</v>
      </c>
      <c r="AT3" s="19"/>
      <c r="AU3" s="18" t="s">
        <v>935</v>
      </c>
      <c r="AV3" s="19"/>
      <c r="AW3" s="18" t="s">
        <v>23</v>
      </c>
      <c r="AX3" s="19"/>
      <c r="AY3" s="18" t="s">
        <v>611</v>
      </c>
      <c r="AZ3" s="19"/>
      <c r="BA3" s="18" t="s">
        <v>24</v>
      </c>
    </row>
    <row r="4" spans="1:53" s="20" customFormat="1" x14ac:dyDescent="0.2">
      <c r="A4" s="14"/>
      <c r="B4" s="21" t="s">
        <v>1048</v>
      </c>
      <c r="C4" s="15"/>
      <c r="D4" s="22" t="s">
        <v>1212</v>
      </c>
      <c r="E4" s="22"/>
      <c r="F4" s="23"/>
      <c r="G4" s="23"/>
      <c r="H4" s="24"/>
      <c r="I4" s="22" t="s">
        <v>1213</v>
      </c>
      <c r="J4" s="22"/>
      <c r="K4" s="23"/>
      <c r="L4" s="24"/>
      <c r="M4" s="22" t="s">
        <v>1214</v>
      </c>
      <c r="N4" s="22"/>
      <c r="O4" s="23"/>
      <c r="P4" s="23"/>
      <c r="Q4" s="24"/>
      <c r="R4" s="22" t="s">
        <v>1215</v>
      </c>
      <c r="S4" s="22"/>
      <c r="T4" s="23"/>
      <c r="U4" s="23"/>
      <c r="V4" s="24"/>
      <c r="W4" s="22"/>
      <c r="X4" s="24"/>
      <c r="Y4" s="22"/>
      <c r="Z4" s="24"/>
      <c r="AA4" s="22" t="s">
        <v>1216</v>
      </c>
      <c r="AB4" s="22"/>
      <c r="AC4" s="23"/>
      <c r="AD4" s="24"/>
      <c r="AE4" s="25" t="s">
        <v>1224</v>
      </c>
      <c r="AF4" s="44"/>
      <c r="AG4" s="25" t="s">
        <v>1225</v>
      </c>
      <c r="AH4" s="44"/>
      <c r="AI4" s="25" t="s">
        <v>1226</v>
      </c>
      <c r="AJ4" s="24"/>
      <c r="AK4" s="22"/>
      <c r="AL4" s="24"/>
      <c r="AM4" s="22" t="s">
        <v>1227</v>
      </c>
      <c r="AN4" s="24"/>
      <c r="AO4" s="22" t="s">
        <v>1217</v>
      </c>
      <c r="AP4" s="24"/>
      <c r="AQ4" s="22" t="s">
        <v>1218</v>
      </c>
      <c r="AR4" s="24"/>
      <c r="AS4" s="22" t="s">
        <v>1219</v>
      </c>
      <c r="AT4" s="44"/>
      <c r="AU4" s="22" t="s">
        <v>1220</v>
      </c>
      <c r="AV4" s="24"/>
      <c r="AW4" s="22" t="s">
        <v>1221</v>
      </c>
      <c r="AX4" s="24"/>
      <c r="AY4" s="22" t="s">
        <v>1222</v>
      </c>
      <c r="AZ4" s="24"/>
      <c r="BA4" s="22" t="s">
        <v>1223</v>
      </c>
    </row>
    <row r="5" spans="1:53" s="3" customFormat="1" ht="25.5" x14ac:dyDescent="0.2">
      <c r="A5" s="1"/>
      <c r="B5" s="72" t="s">
        <v>1136</v>
      </c>
      <c r="C5" s="73"/>
      <c r="D5" s="74">
        <v>10.199999999999999</v>
      </c>
      <c r="E5" s="74"/>
      <c r="F5" s="75"/>
      <c r="G5" s="76"/>
      <c r="H5" s="5"/>
      <c r="I5" s="77">
        <v>0.49</v>
      </c>
      <c r="J5" s="74"/>
      <c r="K5" s="75"/>
      <c r="L5" s="5"/>
      <c r="M5" s="74">
        <v>8.3000000000000007</v>
      </c>
      <c r="N5" s="74"/>
      <c r="O5" s="75"/>
      <c r="P5" s="76"/>
      <c r="Q5" s="5"/>
      <c r="R5" s="74">
        <v>25.9</v>
      </c>
      <c r="S5" s="74"/>
      <c r="T5" s="75"/>
      <c r="U5" s="76"/>
      <c r="V5" s="5"/>
      <c r="W5" s="74"/>
      <c r="X5" s="5"/>
      <c r="Y5" s="74"/>
      <c r="Z5" s="5"/>
      <c r="AA5" s="74">
        <v>9.4</v>
      </c>
      <c r="AB5" s="74"/>
      <c r="AC5" s="76"/>
      <c r="AD5" s="5"/>
      <c r="AE5" s="74">
        <v>80.2</v>
      </c>
      <c r="AF5" s="78"/>
      <c r="AG5" s="74">
        <v>80.3</v>
      </c>
      <c r="AH5" s="78"/>
      <c r="AI5" s="74">
        <v>77.099999999999994</v>
      </c>
      <c r="AJ5" s="5"/>
      <c r="AK5" s="74"/>
      <c r="AL5" s="5"/>
      <c r="AM5" s="74">
        <v>1.3</v>
      </c>
      <c r="AN5" s="5"/>
      <c r="AO5" s="74">
        <v>2.2999999999999998</v>
      </c>
      <c r="AP5" s="5"/>
      <c r="AQ5" s="74">
        <v>12.4</v>
      </c>
      <c r="AR5" s="5"/>
      <c r="AS5" s="74">
        <v>4.3</v>
      </c>
      <c r="AT5" s="78"/>
      <c r="AU5" s="74">
        <v>17.3</v>
      </c>
      <c r="AV5" s="5"/>
      <c r="AW5" s="74">
        <v>7.5</v>
      </c>
      <c r="AX5" s="5"/>
      <c r="AY5" s="74">
        <v>92.5</v>
      </c>
      <c r="AZ5" s="5"/>
      <c r="BA5" s="80">
        <v>9000</v>
      </c>
    </row>
    <row r="6" spans="1:53" s="3" customFormat="1" x14ac:dyDescent="0.2">
      <c r="A6" s="1"/>
      <c r="B6" s="72" t="s">
        <v>1151</v>
      </c>
      <c r="C6" s="73"/>
      <c r="D6" s="74">
        <v>9.1</v>
      </c>
      <c r="E6" s="74"/>
      <c r="F6" s="75"/>
      <c r="G6" s="76"/>
      <c r="H6" s="5"/>
      <c r="I6" s="77">
        <v>0.4</v>
      </c>
      <c r="J6" s="74"/>
      <c r="K6" s="75"/>
      <c r="L6" s="5"/>
      <c r="M6" s="74">
        <v>9.6999999999999993</v>
      </c>
      <c r="N6" s="74"/>
      <c r="O6" s="75"/>
      <c r="P6" s="76"/>
      <c r="Q6" s="5"/>
      <c r="R6" s="74">
        <v>35.700000000000003</v>
      </c>
      <c r="S6" s="74"/>
      <c r="T6" s="75"/>
      <c r="U6" s="76"/>
      <c r="V6" s="5"/>
      <c r="W6" s="74"/>
      <c r="X6" s="5"/>
      <c r="Y6" s="74"/>
      <c r="Z6" s="5"/>
      <c r="AA6" s="74">
        <v>21</v>
      </c>
      <c r="AB6" s="74"/>
      <c r="AC6" s="76"/>
      <c r="AD6" s="5"/>
      <c r="AE6" s="74">
        <v>75.099999999999994</v>
      </c>
      <c r="AF6" s="78"/>
      <c r="AG6" s="74">
        <v>75.3</v>
      </c>
      <c r="AH6" s="78"/>
      <c r="AI6" s="74">
        <v>76.099999999999994</v>
      </c>
      <c r="AJ6" s="5"/>
      <c r="AK6" s="79" t="s">
        <v>1150</v>
      </c>
      <c r="AL6" s="5"/>
      <c r="AM6" s="74">
        <v>1.3</v>
      </c>
      <c r="AN6" s="5"/>
      <c r="AO6" s="74">
        <v>2.2999999999999998</v>
      </c>
      <c r="AP6" s="5"/>
      <c r="AQ6" s="74">
        <v>11.4</v>
      </c>
      <c r="AR6" s="5"/>
      <c r="AS6" s="74">
        <v>4.3</v>
      </c>
      <c r="AT6" s="78"/>
      <c r="AU6" s="74">
        <v>15.3</v>
      </c>
      <c r="AV6" s="5"/>
      <c r="AW6" s="74">
        <v>7.9</v>
      </c>
      <c r="AX6" s="5"/>
      <c r="AY6" s="74">
        <v>92.1</v>
      </c>
      <c r="AZ6" s="5"/>
      <c r="BA6" s="80">
        <v>7500</v>
      </c>
    </row>
    <row r="7" spans="1:53" s="20" customFormat="1" ht="15.75" customHeight="1" x14ac:dyDescent="0.2">
      <c r="A7" s="14"/>
      <c r="B7" s="26"/>
      <c r="C7" s="15"/>
      <c r="D7" s="27"/>
      <c r="E7" s="28"/>
      <c r="F7" s="29"/>
      <c r="G7" s="29"/>
      <c r="H7" s="24"/>
      <c r="I7" s="30"/>
      <c r="J7" s="28"/>
      <c r="K7" s="29"/>
      <c r="L7" s="24"/>
      <c r="M7" s="30"/>
      <c r="N7" s="28"/>
      <c r="O7" s="31"/>
      <c r="P7" s="29"/>
      <c r="Q7" s="24"/>
      <c r="S7" s="28"/>
      <c r="T7" s="29"/>
      <c r="U7" s="29"/>
      <c r="V7" s="24"/>
      <c r="W7" s="31"/>
      <c r="X7" s="24"/>
      <c r="Y7" s="32"/>
      <c r="Z7" s="24"/>
      <c r="AA7" s="27"/>
      <c r="AB7" s="28"/>
      <c r="AC7" s="29"/>
      <c r="AD7" s="24"/>
      <c r="AE7" s="31"/>
      <c r="AF7" s="24"/>
      <c r="AG7" s="31"/>
      <c r="AH7" s="24"/>
      <c r="AI7" s="31"/>
      <c r="AJ7" s="24"/>
      <c r="AK7" s="28"/>
      <c r="AL7" s="24"/>
      <c r="AM7" s="28"/>
      <c r="AN7" s="24"/>
      <c r="AO7" s="32"/>
      <c r="AP7" s="24"/>
      <c r="AQ7" s="32"/>
      <c r="AR7" s="24"/>
      <c r="AS7" s="32"/>
      <c r="AT7" s="45"/>
      <c r="AU7" s="32"/>
      <c r="AV7" s="24"/>
      <c r="AW7" s="32"/>
      <c r="AX7" s="45"/>
      <c r="AY7" s="37"/>
      <c r="AZ7" s="24"/>
      <c r="BA7" s="33"/>
    </row>
    <row r="8" spans="1:53" s="20" customFormat="1" ht="15.75" customHeight="1" x14ac:dyDescent="0.2">
      <c r="A8" s="57"/>
      <c r="B8" s="58" t="s">
        <v>961</v>
      </c>
      <c r="C8" s="15"/>
      <c r="D8" s="59"/>
      <c r="E8" s="59"/>
      <c r="F8" s="59"/>
      <c r="G8" s="59"/>
      <c r="H8" s="60"/>
      <c r="I8" s="59"/>
      <c r="J8" s="59"/>
      <c r="K8" s="59"/>
      <c r="L8" s="24"/>
      <c r="M8" s="59"/>
      <c r="N8" s="59"/>
      <c r="O8" s="59"/>
      <c r="P8" s="59"/>
      <c r="Q8" s="60"/>
      <c r="R8" s="59"/>
      <c r="S8" s="59"/>
      <c r="T8" s="61"/>
      <c r="U8" s="61"/>
      <c r="V8" s="62"/>
      <c r="W8" s="61"/>
      <c r="X8" s="15"/>
      <c r="Y8" s="61"/>
      <c r="Z8" s="15"/>
      <c r="AA8" s="61"/>
      <c r="AB8" s="59"/>
      <c r="AC8" s="61"/>
      <c r="AD8" s="15"/>
      <c r="AE8" s="61"/>
      <c r="AF8" s="15"/>
      <c r="AG8" s="63"/>
      <c r="AH8" s="15"/>
      <c r="AI8" s="63"/>
      <c r="AJ8" s="15"/>
      <c r="AK8" s="63"/>
      <c r="AM8" s="63"/>
      <c r="AO8" s="63"/>
      <c r="AQ8" s="63"/>
      <c r="AS8" s="63"/>
      <c r="AU8" s="63"/>
      <c r="AW8" s="63"/>
      <c r="AY8" s="63"/>
      <c r="BA8" s="63"/>
    </row>
    <row r="9" spans="1:53" ht="15.75" customHeight="1" x14ac:dyDescent="0.2">
      <c r="A9" s="7" t="s">
        <v>146</v>
      </c>
      <c r="B9" s="7" t="s">
        <v>147</v>
      </c>
      <c r="D9" s="84">
        <v>6.8489000000000004</v>
      </c>
      <c r="E9" s="34" t="s">
        <v>28</v>
      </c>
      <c r="F9" s="81" t="s">
        <v>29</v>
      </c>
      <c r="G9" s="68" t="s">
        <v>1043</v>
      </c>
      <c r="I9" s="85">
        <v>0.32419999999999999</v>
      </c>
      <c r="J9" s="34" t="s">
        <v>28</v>
      </c>
      <c r="K9" s="81" t="s">
        <v>29</v>
      </c>
      <c r="L9" s="35"/>
      <c r="M9" s="87">
        <v>11.705</v>
      </c>
      <c r="N9" s="34" t="s">
        <v>28</v>
      </c>
      <c r="O9" s="84" t="s">
        <v>31</v>
      </c>
      <c r="P9" s="10" t="s">
        <v>977</v>
      </c>
      <c r="R9" s="87">
        <v>55.398000000000003</v>
      </c>
      <c r="S9" s="34" t="s">
        <v>28</v>
      </c>
      <c r="T9" s="81" t="s">
        <v>29</v>
      </c>
      <c r="U9" s="10" t="s">
        <v>980</v>
      </c>
      <c r="W9" s="71">
        <v>75</v>
      </c>
      <c r="X9" s="36"/>
      <c r="Y9" s="10" t="s">
        <v>1103</v>
      </c>
      <c r="AA9" s="87">
        <v>27.7349</v>
      </c>
      <c r="AB9" s="34" t="s">
        <v>30</v>
      </c>
      <c r="AC9" s="10" t="s">
        <v>977</v>
      </c>
      <c r="AE9" s="87">
        <v>71.099999999999994</v>
      </c>
      <c r="AF9" s="36"/>
      <c r="AG9" s="87">
        <v>72</v>
      </c>
      <c r="AH9" s="36"/>
      <c r="AI9" s="81">
        <v>78.900000000000006</v>
      </c>
      <c r="AJ9" s="36"/>
      <c r="AK9" s="10" t="s">
        <v>33</v>
      </c>
      <c r="AL9" s="38"/>
      <c r="AM9" s="34">
        <v>0.80980677580107996</v>
      </c>
      <c r="AO9" s="81">
        <v>2.1833333333333331</v>
      </c>
      <c r="AP9" s="36"/>
      <c r="AQ9" s="84">
        <v>9.9833333333333325</v>
      </c>
      <c r="AR9" s="36"/>
      <c r="AS9" s="81">
        <v>4.4333333333333336</v>
      </c>
      <c r="AT9" s="36"/>
      <c r="AU9" s="81">
        <v>15.833333333333334</v>
      </c>
      <c r="AW9" s="87">
        <v>3.8917089678511001</v>
      </c>
      <c r="AX9" s="46"/>
      <c r="AY9" s="87">
        <v>96.108291032148898</v>
      </c>
      <c r="AZ9" s="36"/>
      <c r="BA9" s="86">
        <v>5100</v>
      </c>
    </row>
    <row r="10" spans="1:53" ht="15.75" customHeight="1" x14ac:dyDescent="0.2">
      <c r="A10" s="7" t="s">
        <v>300</v>
      </c>
      <c r="B10" s="7" t="s">
        <v>301</v>
      </c>
      <c r="D10" s="84">
        <v>7.1527000000000003</v>
      </c>
      <c r="E10" s="34" t="s">
        <v>28</v>
      </c>
      <c r="F10" s="81" t="s">
        <v>29</v>
      </c>
      <c r="G10" s="68" t="s">
        <v>1023</v>
      </c>
      <c r="I10" s="82">
        <v>0.37082999999999999</v>
      </c>
      <c r="J10" s="34" t="s">
        <v>27</v>
      </c>
      <c r="K10" s="87" t="s">
        <v>976</v>
      </c>
      <c r="L10" s="35"/>
      <c r="M10" s="87">
        <v>13.731299999999999</v>
      </c>
      <c r="N10" s="34" t="s">
        <v>28</v>
      </c>
      <c r="O10" s="81" t="s">
        <v>29</v>
      </c>
      <c r="P10" s="10" t="s">
        <v>977</v>
      </c>
      <c r="R10" s="87">
        <v>56.945799999999998</v>
      </c>
      <c r="S10" s="34" t="s">
        <v>28</v>
      </c>
      <c r="T10" s="81" t="s">
        <v>29</v>
      </c>
      <c r="U10" s="10" t="s">
        <v>1080</v>
      </c>
      <c r="W10" s="71">
        <v>123</v>
      </c>
      <c r="X10" s="36"/>
      <c r="Y10" s="10" t="s">
        <v>1128</v>
      </c>
      <c r="AA10" s="81">
        <v>11.844900000000001</v>
      </c>
      <c r="AB10" s="34" t="s">
        <v>28</v>
      </c>
      <c r="AC10" s="10" t="s">
        <v>1092</v>
      </c>
      <c r="AE10" s="87">
        <v>62.5</v>
      </c>
      <c r="AF10" s="36"/>
      <c r="AG10" s="87">
        <v>62.5</v>
      </c>
      <c r="AH10" s="36"/>
      <c r="AI10" s="87">
        <v>69.5</v>
      </c>
      <c r="AJ10" s="36"/>
      <c r="AK10" s="10" t="s">
        <v>33</v>
      </c>
      <c r="AL10" s="38"/>
      <c r="AM10" s="34">
        <v>0.75778538149765995</v>
      </c>
      <c r="AO10" s="81">
        <v>2.35</v>
      </c>
      <c r="AP10" s="36"/>
      <c r="AQ10" s="84">
        <v>8.65</v>
      </c>
      <c r="AR10" s="36"/>
      <c r="AS10" s="81">
        <v>4.3666666666666663</v>
      </c>
      <c r="AT10" s="36"/>
      <c r="AU10" s="84">
        <v>13.4</v>
      </c>
      <c r="AW10" s="81">
        <v>9.4629156010230187</v>
      </c>
      <c r="AX10" s="46"/>
      <c r="AY10" s="81">
        <v>90.537084398976987</v>
      </c>
      <c r="AZ10" s="36"/>
      <c r="BA10" s="86">
        <v>7100</v>
      </c>
    </row>
    <row r="11" spans="1:53" ht="15.75" customHeight="1" x14ac:dyDescent="0.2">
      <c r="A11" s="7" t="s">
        <v>427</v>
      </c>
      <c r="B11" s="7" t="s">
        <v>428</v>
      </c>
      <c r="D11" s="84">
        <v>8.4733999999999998</v>
      </c>
      <c r="E11" s="34" t="s">
        <v>28</v>
      </c>
      <c r="F11" s="81" t="s">
        <v>29</v>
      </c>
      <c r="G11" s="68" t="s">
        <v>977</v>
      </c>
      <c r="I11" s="85">
        <v>0.23647000000000001</v>
      </c>
      <c r="J11" s="34" t="s">
        <v>27</v>
      </c>
      <c r="K11" s="81" t="s">
        <v>29</v>
      </c>
      <c r="L11" s="35"/>
      <c r="M11" s="87">
        <v>13.3131</v>
      </c>
      <c r="N11" s="34" t="s">
        <v>28</v>
      </c>
      <c r="O11" s="81" t="s">
        <v>29</v>
      </c>
      <c r="P11" s="10" t="s">
        <v>1014</v>
      </c>
      <c r="R11" s="87">
        <v>52.842199999999998</v>
      </c>
      <c r="S11" s="34" t="s">
        <v>27</v>
      </c>
      <c r="T11" s="81" t="s">
        <v>29</v>
      </c>
      <c r="U11" s="10" t="s">
        <v>1089</v>
      </c>
      <c r="W11" s="71">
        <v>154</v>
      </c>
      <c r="X11" s="36"/>
      <c r="Y11" s="10" t="s">
        <v>1142</v>
      </c>
      <c r="AA11" s="87">
        <v>83.122900000000001</v>
      </c>
      <c r="AB11" s="34" t="s">
        <v>28</v>
      </c>
      <c r="AC11" s="10" t="s">
        <v>1204</v>
      </c>
      <c r="AE11" s="34" t="s">
        <v>32</v>
      </c>
      <c r="AF11" s="36"/>
      <c r="AG11" s="34" t="s">
        <v>32</v>
      </c>
      <c r="AH11" s="36"/>
      <c r="AI11" s="34" t="s">
        <v>32</v>
      </c>
      <c r="AJ11" s="36"/>
      <c r="AK11" s="10" t="s">
        <v>33</v>
      </c>
      <c r="AL11" s="38"/>
      <c r="AM11" s="34">
        <v>0.71510156638439004</v>
      </c>
      <c r="AO11" s="87">
        <v>2.8333333333333335</v>
      </c>
      <c r="AP11" s="36"/>
      <c r="AQ11" s="84">
        <v>9.5666666666666664</v>
      </c>
      <c r="AR11" s="36"/>
      <c r="AS11" s="87">
        <v>4.6500000000000004</v>
      </c>
      <c r="AT11" s="36"/>
      <c r="AU11" s="84">
        <v>13.333333333333334</v>
      </c>
      <c r="AW11" s="87">
        <v>1.6233766233766231</v>
      </c>
      <c r="AX11" s="46"/>
      <c r="AY11" s="87">
        <v>98.376623376623371</v>
      </c>
      <c r="AZ11" s="36"/>
      <c r="BA11" s="86">
        <v>5900</v>
      </c>
    </row>
    <row r="12" spans="1:53" s="20" customFormat="1" ht="12.75" customHeight="1" x14ac:dyDescent="0.2">
      <c r="A12" s="14"/>
      <c r="B12" s="26"/>
      <c r="C12" s="15"/>
      <c r="D12" s="27"/>
      <c r="E12" s="28"/>
      <c r="F12" s="29"/>
      <c r="G12" s="29"/>
      <c r="H12" s="24"/>
      <c r="I12" s="30"/>
      <c r="J12" s="28"/>
      <c r="K12" s="29"/>
      <c r="L12" s="24"/>
      <c r="M12" s="30"/>
      <c r="N12" s="28"/>
      <c r="O12" s="31"/>
      <c r="P12" s="29"/>
      <c r="Q12" s="24"/>
      <c r="S12" s="28"/>
      <c r="T12" s="29"/>
      <c r="U12" s="29"/>
      <c r="V12" s="24"/>
      <c r="W12" s="31"/>
      <c r="X12" s="24"/>
      <c r="Y12" s="32"/>
      <c r="Z12" s="24"/>
      <c r="AA12" s="27"/>
      <c r="AB12" s="28"/>
      <c r="AC12" s="29"/>
      <c r="AD12" s="24"/>
      <c r="AE12" s="31"/>
      <c r="AF12" s="24"/>
      <c r="AG12" s="31"/>
      <c r="AH12" s="24"/>
      <c r="AI12" s="31"/>
      <c r="AJ12" s="24"/>
      <c r="AK12" s="28"/>
      <c r="AL12" s="24"/>
      <c r="AM12" s="28"/>
      <c r="AN12" s="24"/>
      <c r="AO12" s="32"/>
      <c r="AP12" s="24"/>
      <c r="AQ12" s="32"/>
      <c r="AR12" s="24"/>
      <c r="AS12" s="32"/>
      <c r="AT12" s="45"/>
      <c r="AU12" s="32"/>
      <c r="AV12" s="24"/>
      <c r="AW12" s="32"/>
      <c r="AX12" s="45"/>
      <c r="AY12" s="37"/>
      <c r="AZ12" s="24"/>
      <c r="BA12" s="33"/>
    </row>
    <row r="13" spans="1:53" s="20" customFormat="1" ht="25.5" x14ac:dyDescent="0.2">
      <c r="A13" s="57"/>
      <c r="B13" s="66" t="s">
        <v>959</v>
      </c>
      <c r="C13" s="15"/>
      <c r="D13" s="59"/>
      <c r="E13" s="59"/>
      <c r="F13" s="59"/>
      <c r="G13" s="59"/>
      <c r="H13" s="60"/>
      <c r="I13" s="59"/>
      <c r="J13" s="59"/>
      <c r="K13" s="59"/>
      <c r="L13" s="24"/>
      <c r="M13" s="59"/>
      <c r="N13" s="59"/>
      <c r="O13" s="59"/>
      <c r="P13" s="59"/>
      <c r="Q13" s="60"/>
      <c r="R13" s="59"/>
      <c r="S13" s="59"/>
      <c r="T13" s="61"/>
      <c r="U13" s="61"/>
      <c r="V13" s="62"/>
      <c r="W13" s="61"/>
      <c r="X13" s="15"/>
      <c r="Y13" s="61"/>
      <c r="Z13" s="15"/>
      <c r="AA13" s="61"/>
      <c r="AB13" s="59"/>
      <c r="AC13" s="61"/>
      <c r="AD13" s="15"/>
      <c r="AE13" s="61"/>
      <c r="AF13" s="15"/>
      <c r="AG13" s="63"/>
      <c r="AH13" s="15"/>
      <c r="AI13" s="63"/>
      <c r="AJ13" s="15"/>
      <c r="AK13" s="63"/>
      <c r="AM13" s="63"/>
      <c r="AO13" s="63"/>
      <c r="AQ13" s="63"/>
      <c r="AS13" s="63"/>
      <c r="AU13" s="63"/>
      <c r="AW13" s="63"/>
      <c r="AY13" s="63"/>
      <c r="BA13" s="63"/>
    </row>
    <row r="14" spans="1:53" ht="15.75" customHeight="1" x14ac:dyDescent="0.2">
      <c r="A14" s="7" t="s">
        <v>25</v>
      </c>
      <c r="B14" s="7" t="s">
        <v>26</v>
      </c>
      <c r="D14" s="84">
        <v>8.4326000000000008</v>
      </c>
      <c r="E14" s="34" t="s">
        <v>28</v>
      </c>
      <c r="F14" s="81" t="s">
        <v>29</v>
      </c>
      <c r="G14" s="68" t="s">
        <v>148</v>
      </c>
      <c r="I14" s="85">
        <v>0.29042000000000001</v>
      </c>
      <c r="J14" s="34" t="s">
        <v>30</v>
      </c>
      <c r="K14" s="81" t="s">
        <v>29</v>
      </c>
      <c r="L14" s="35"/>
      <c r="M14" s="84">
        <v>5.7359</v>
      </c>
      <c r="N14" s="34" t="s">
        <v>28</v>
      </c>
      <c r="O14" s="84" t="s">
        <v>31</v>
      </c>
      <c r="P14" s="10" t="s">
        <v>1030</v>
      </c>
      <c r="R14" s="81">
        <v>25.3187</v>
      </c>
      <c r="S14" s="34" t="s">
        <v>28</v>
      </c>
      <c r="T14" s="81" t="s">
        <v>29</v>
      </c>
      <c r="U14" s="10" t="s">
        <v>1027</v>
      </c>
      <c r="W14" s="39">
        <v>31</v>
      </c>
      <c r="X14" s="36"/>
      <c r="Y14" s="10" t="s">
        <v>1102</v>
      </c>
      <c r="AA14" s="81">
        <v>8.4535</v>
      </c>
      <c r="AB14" s="34" t="s">
        <v>27</v>
      </c>
      <c r="AC14" s="10" t="s">
        <v>998</v>
      </c>
      <c r="AE14" s="34" t="s">
        <v>32</v>
      </c>
      <c r="AF14" s="36"/>
      <c r="AG14" s="34" t="s">
        <v>32</v>
      </c>
      <c r="AH14" s="36"/>
      <c r="AI14" s="34" t="s">
        <v>32</v>
      </c>
      <c r="AJ14" s="36"/>
      <c r="AK14" s="10" t="s">
        <v>33</v>
      </c>
      <c r="AL14" s="38"/>
      <c r="AM14" s="34">
        <v>0.87205127658555004</v>
      </c>
      <c r="AO14" s="81">
        <v>2.25</v>
      </c>
      <c r="AP14" s="36"/>
      <c r="AQ14" s="81">
        <v>12.433333333333334</v>
      </c>
      <c r="AR14" s="36"/>
      <c r="AS14" s="81">
        <v>4.3166666666666664</v>
      </c>
      <c r="AT14" s="36"/>
      <c r="AU14" s="81">
        <v>16.483333333333334</v>
      </c>
      <c r="AW14" s="81">
        <v>6.4285714285714279</v>
      </c>
      <c r="AX14" s="46"/>
      <c r="AY14" s="81">
        <v>93.571428571428569</v>
      </c>
      <c r="AZ14" s="36"/>
      <c r="BA14" s="86">
        <v>6600</v>
      </c>
    </row>
    <row r="15" spans="1:53" ht="15.75" customHeight="1" x14ac:dyDescent="0.2">
      <c r="A15" s="7" t="s">
        <v>34</v>
      </c>
      <c r="B15" s="7" t="s">
        <v>35</v>
      </c>
      <c r="D15" s="81">
        <v>8.9451000000000001</v>
      </c>
      <c r="E15" s="34" t="s">
        <v>28</v>
      </c>
      <c r="F15" s="81" t="s">
        <v>29</v>
      </c>
      <c r="G15" s="68" t="s">
        <v>996</v>
      </c>
      <c r="I15" s="82">
        <v>0.43770999999999999</v>
      </c>
      <c r="J15" s="34" t="s">
        <v>30</v>
      </c>
      <c r="K15" s="87" t="s">
        <v>976</v>
      </c>
      <c r="L15" s="35"/>
      <c r="M15" s="84">
        <v>6.5496999999999996</v>
      </c>
      <c r="N15" s="34" t="s">
        <v>28</v>
      </c>
      <c r="O15" s="81" t="s">
        <v>29</v>
      </c>
      <c r="P15" s="10" t="s">
        <v>977</v>
      </c>
      <c r="R15" s="87">
        <v>31.7059</v>
      </c>
      <c r="S15" s="34" t="s">
        <v>28</v>
      </c>
      <c r="T15" s="87" t="s">
        <v>976</v>
      </c>
      <c r="U15" s="10" t="s">
        <v>996</v>
      </c>
      <c r="W15" s="71">
        <v>79</v>
      </c>
      <c r="X15" s="36"/>
      <c r="Y15" s="10" t="s">
        <v>1018</v>
      </c>
      <c r="AA15" s="81">
        <v>8.3085000000000004</v>
      </c>
      <c r="AB15" s="34" t="s">
        <v>30</v>
      </c>
      <c r="AC15" s="10" t="s">
        <v>996</v>
      </c>
      <c r="AE15" s="81">
        <v>82.2</v>
      </c>
      <c r="AF15" s="36"/>
      <c r="AG15" s="81">
        <v>79.8</v>
      </c>
      <c r="AH15" s="36"/>
      <c r="AI15" s="84">
        <v>81.8</v>
      </c>
      <c r="AJ15" s="36"/>
      <c r="AK15" s="10" t="s">
        <v>33</v>
      </c>
      <c r="AL15" s="38"/>
      <c r="AM15" s="34">
        <v>0.21327519608982001</v>
      </c>
      <c r="AO15" s="84">
        <v>1.5833333333333333</v>
      </c>
      <c r="AP15" s="36"/>
      <c r="AQ15" s="84">
        <v>10.116666666666667</v>
      </c>
      <c r="AR15" s="36"/>
      <c r="AS15" s="84">
        <v>3.9833333333333334</v>
      </c>
      <c r="AT15" s="36"/>
      <c r="AU15" s="84">
        <v>13.4</v>
      </c>
      <c r="AW15" s="84">
        <v>10.344827586206897</v>
      </c>
      <c r="AX15" s="46"/>
      <c r="AY15" s="84">
        <v>89.65517241379311</v>
      </c>
      <c r="AZ15" s="36"/>
      <c r="BA15" s="83">
        <v>7900</v>
      </c>
    </row>
    <row r="16" spans="1:53" ht="15.75" customHeight="1" x14ac:dyDescent="0.2">
      <c r="A16" s="7" t="s">
        <v>63</v>
      </c>
      <c r="B16" s="7" t="s">
        <v>64</v>
      </c>
      <c r="D16" s="84">
        <v>8.7251999999999992</v>
      </c>
      <c r="E16" s="34" t="s">
        <v>27</v>
      </c>
      <c r="F16" s="81" t="s">
        <v>29</v>
      </c>
      <c r="G16" s="68" t="s">
        <v>1055</v>
      </c>
      <c r="I16" s="88">
        <v>0.65785000000000005</v>
      </c>
      <c r="J16" s="34" t="s">
        <v>27</v>
      </c>
      <c r="K16" s="87" t="s">
        <v>976</v>
      </c>
      <c r="L16" s="35"/>
      <c r="M16" s="84">
        <v>4.5357000000000003</v>
      </c>
      <c r="N16" s="34" t="s">
        <v>30</v>
      </c>
      <c r="O16" s="84" t="s">
        <v>31</v>
      </c>
      <c r="P16" s="10" t="s">
        <v>1131</v>
      </c>
      <c r="R16" s="84">
        <v>16.0654</v>
      </c>
      <c r="S16" s="34" t="s">
        <v>28</v>
      </c>
      <c r="T16" s="81" t="s">
        <v>29</v>
      </c>
      <c r="U16" s="10" t="s">
        <v>1092</v>
      </c>
      <c r="W16" s="39">
        <v>23</v>
      </c>
      <c r="X16" s="36"/>
      <c r="Y16" s="10" t="s">
        <v>1028</v>
      </c>
      <c r="AA16" s="81">
        <v>8.4831000000000003</v>
      </c>
      <c r="AB16" s="34" t="s">
        <v>30</v>
      </c>
      <c r="AC16" s="10" t="s">
        <v>1184</v>
      </c>
      <c r="AE16" s="84">
        <v>90.5</v>
      </c>
      <c r="AF16" s="36"/>
      <c r="AG16" s="84">
        <v>86.8</v>
      </c>
      <c r="AH16" s="36"/>
      <c r="AI16" s="81">
        <v>78.400000000000006</v>
      </c>
      <c r="AJ16" s="36"/>
      <c r="AK16" s="10" t="s">
        <v>33</v>
      </c>
      <c r="AL16" s="38"/>
      <c r="AM16" s="34">
        <v>0.93393464900889001</v>
      </c>
      <c r="AO16" s="81">
        <v>2.3666666666666667</v>
      </c>
      <c r="AP16" s="36"/>
      <c r="AQ16" s="84">
        <v>9.8833333333333329</v>
      </c>
      <c r="AR16" s="36"/>
      <c r="AS16" s="81">
        <v>4.333333333333333</v>
      </c>
      <c r="AT16" s="36"/>
      <c r="AU16" s="87">
        <v>22.366666666666667</v>
      </c>
      <c r="AW16" s="87">
        <v>4.7368421052631584</v>
      </c>
      <c r="AX16" s="46"/>
      <c r="AY16" s="87">
        <v>95.263157894736835</v>
      </c>
      <c r="AZ16" s="36"/>
      <c r="BA16" s="83">
        <v>8400</v>
      </c>
    </row>
    <row r="17" spans="1:53" ht="15.75" customHeight="1" x14ac:dyDescent="0.2">
      <c r="A17" s="7" t="s">
        <v>73</v>
      </c>
      <c r="B17" s="7" t="s">
        <v>74</v>
      </c>
      <c r="D17" s="84">
        <v>7.5678999999999998</v>
      </c>
      <c r="E17" s="34" t="s">
        <v>28</v>
      </c>
      <c r="F17" s="87" t="s">
        <v>976</v>
      </c>
      <c r="G17" s="68" t="s">
        <v>1025</v>
      </c>
      <c r="I17" s="85">
        <v>0.35370000000000001</v>
      </c>
      <c r="J17" s="34" t="s">
        <v>27</v>
      </c>
      <c r="K17" s="81" t="s">
        <v>29</v>
      </c>
      <c r="L17" s="35"/>
      <c r="M17" s="87">
        <v>13.6334</v>
      </c>
      <c r="N17" s="34" t="s">
        <v>28</v>
      </c>
      <c r="O17" s="84" t="s">
        <v>31</v>
      </c>
      <c r="P17" s="10" t="s">
        <v>981</v>
      </c>
      <c r="R17" s="81">
        <v>27.399899999999999</v>
      </c>
      <c r="S17" s="34" t="s">
        <v>28</v>
      </c>
      <c r="T17" s="84" t="s">
        <v>31</v>
      </c>
      <c r="U17" s="10" t="s">
        <v>1084</v>
      </c>
      <c r="W17" s="71">
        <v>116</v>
      </c>
      <c r="X17" s="36"/>
      <c r="Y17" s="10" t="s">
        <v>1018</v>
      </c>
      <c r="AA17" s="87">
        <v>36.6173</v>
      </c>
      <c r="AB17" s="34" t="s">
        <v>30</v>
      </c>
      <c r="AC17" s="10" t="s">
        <v>1185</v>
      </c>
      <c r="AE17" s="34" t="s">
        <v>32</v>
      </c>
      <c r="AF17" s="36"/>
      <c r="AG17" s="34" t="s">
        <v>32</v>
      </c>
      <c r="AH17" s="36"/>
      <c r="AI17" s="34" t="s">
        <v>32</v>
      </c>
      <c r="AJ17" s="36"/>
      <c r="AK17" s="10" t="s">
        <v>33</v>
      </c>
      <c r="AL17" s="38"/>
      <c r="AM17" s="34">
        <v>0.77730722057677004</v>
      </c>
      <c r="AO17" s="81">
        <v>2.1</v>
      </c>
      <c r="AP17" s="36"/>
      <c r="AQ17" s="81">
        <v>11.066666666666666</v>
      </c>
      <c r="AR17" s="36"/>
      <c r="AS17" s="87">
        <v>4.7333333333333334</v>
      </c>
      <c r="AT17" s="36"/>
      <c r="AU17" s="81">
        <v>16</v>
      </c>
      <c r="AW17" s="81">
        <v>8.3769633507853403</v>
      </c>
      <c r="AX17" s="46"/>
      <c r="AY17" s="81">
        <v>91.623036649214669</v>
      </c>
      <c r="AZ17" s="36"/>
      <c r="BA17" s="86">
        <v>6700</v>
      </c>
    </row>
    <row r="18" spans="1:53" ht="15.75" customHeight="1" x14ac:dyDescent="0.2">
      <c r="A18" s="7" t="s">
        <v>81</v>
      </c>
      <c r="B18" s="7" t="s">
        <v>82</v>
      </c>
      <c r="D18" s="84">
        <v>7.1757999999999997</v>
      </c>
      <c r="E18" s="34" t="s">
        <v>28</v>
      </c>
      <c r="F18" s="81" t="s">
        <v>29</v>
      </c>
      <c r="G18" s="68" t="s">
        <v>1043</v>
      </c>
      <c r="I18" s="85">
        <v>0.28838999999999998</v>
      </c>
      <c r="J18" s="34" t="s">
        <v>30</v>
      </c>
      <c r="K18" s="81" t="s">
        <v>29</v>
      </c>
      <c r="L18" s="35"/>
      <c r="M18" s="87">
        <v>11.603400000000001</v>
      </c>
      <c r="N18" s="34" t="s">
        <v>28</v>
      </c>
      <c r="O18" s="81" t="s">
        <v>29</v>
      </c>
      <c r="P18" s="10" t="s">
        <v>1001</v>
      </c>
      <c r="R18" s="87">
        <v>46.8718</v>
      </c>
      <c r="S18" s="34" t="s">
        <v>30</v>
      </c>
      <c r="T18" s="87" t="s">
        <v>976</v>
      </c>
      <c r="U18" s="10" t="s">
        <v>1027</v>
      </c>
      <c r="W18" s="71">
        <v>81</v>
      </c>
      <c r="X18" s="36"/>
      <c r="Y18" s="10" t="s">
        <v>1031</v>
      </c>
      <c r="AA18" s="81">
        <v>8.3973999999999993</v>
      </c>
      <c r="AB18" s="34" t="s">
        <v>30</v>
      </c>
      <c r="AC18" s="10" t="s">
        <v>1084</v>
      </c>
      <c r="AE18" s="87">
        <v>68.099999999999994</v>
      </c>
      <c r="AF18" s="36"/>
      <c r="AG18" s="87">
        <v>69.8</v>
      </c>
      <c r="AH18" s="36"/>
      <c r="AI18" s="87">
        <v>59.5</v>
      </c>
      <c r="AJ18" s="36"/>
      <c r="AK18" s="10" t="s">
        <v>33</v>
      </c>
      <c r="AL18" s="38"/>
      <c r="AM18" s="34">
        <v>1.27274604880359</v>
      </c>
      <c r="AO18" s="87">
        <v>2.6833333333333331</v>
      </c>
      <c r="AP18" s="36"/>
      <c r="AQ18" s="81">
        <v>11.033333333333333</v>
      </c>
      <c r="AR18" s="36"/>
      <c r="AS18" s="81">
        <v>4.3666666666666663</v>
      </c>
      <c r="AT18" s="36"/>
      <c r="AU18" s="81">
        <v>17.633333333333333</v>
      </c>
      <c r="AW18" s="81">
        <v>9.4629156010230187</v>
      </c>
      <c r="AX18" s="46"/>
      <c r="AY18" s="81">
        <v>90.537084398976987</v>
      </c>
      <c r="AZ18" s="36"/>
      <c r="BA18" s="86">
        <v>6500</v>
      </c>
    </row>
    <row r="19" spans="1:53" ht="15.75" customHeight="1" x14ac:dyDescent="0.2">
      <c r="A19" s="7" t="s">
        <v>87</v>
      </c>
      <c r="B19" s="7" t="s">
        <v>88</v>
      </c>
      <c r="D19" s="81">
        <v>10.2843</v>
      </c>
      <c r="E19" s="34" t="s">
        <v>28</v>
      </c>
      <c r="F19" s="87" t="s">
        <v>976</v>
      </c>
      <c r="G19" s="68" t="s">
        <v>1003</v>
      </c>
      <c r="I19" s="85">
        <v>0.15273999999999999</v>
      </c>
      <c r="J19" s="34" t="s">
        <v>27</v>
      </c>
      <c r="K19" s="84" t="s">
        <v>31</v>
      </c>
      <c r="L19" s="35"/>
      <c r="M19" s="84">
        <v>5.5189000000000004</v>
      </c>
      <c r="N19" s="34" t="s">
        <v>27</v>
      </c>
      <c r="O19" s="81" t="s">
        <v>29</v>
      </c>
      <c r="P19" s="10" t="s">
        <v>979</v>
      </c>
      <c r="R19" s="87">
        <v>34.956400000000002</v>
      </c>
      <c r="S19" s="34" t="s">
        <v>27</v>
      </c>
      <c r="T19" s="87" t="s">
        <v>976</v>
      </c>
      <c r="U19" s="10" t="s">
        <v>1075</v>
      </c>
      <c r="W19" s="39">
        <v>32</v>
      </c>
      <c r="X19" s="36"/>
      <c r="Y19" s="10" t="s">
        <v>1119</v>
      </c>
      <c r="AA19" s="87">
        <v>50.933199999999999</v>
      </c>
      <c r="AB19" s="34" t="s">
        <v>30</v>
      </c>
      <c r="AC19" s="10" t="s">
        <v>1187</v>
      </c>
      <c r="AE19" s="84">
        <v>90.1</v>
      </c>
      <c r="AF19" s="36"/>
      <c r="AG19" s="81">
        <v>84.2</v>
      </c>
      <c r="AH19" s="36"/>
      <c r="AI19" s="87">
        <v>59.9</v>
      </c>
      <c r="AJ19" s="36"/>
      <c r="AK19" s="10" t="s">
        <v>33</v>
      </c>
      <c r="AL19" s="38"/>
      <c r="AM19" s="34">
        <v>0.48896537268974999</v>
      </c>
      <c r="AO19" s="81">
        <v>2.5</v>
      </c>
      <c r="AP19" s="36"/>
      <c r="AQ19" s="81">
        <v>12.8</v>
      </c>
      <c r="AR19" s="36"/>
      <c r="AS19" s="81">
        <v>4.4333333333333336</v>
      </c>
      <c r="AT19" s="36"/>
      <c r="AU19" s="84">
        <v>13.15</v>
      </c>
      <c r="AW19" s="87">
        <v>1.6233766233766231</v>
      </c>
      <c r="AX19" s="46"/>
      <c r="AY19" s="87">
        <v>98.376623376623371</v>
      </c>
      <c r="AZ19" s="36"/>
      <c r="BA19" s="86">
        <v>6400</v>
      </c>
    </row>
    <row r="20" spans="1:53" ht="15.75" customHeight="1" x14ac:dyDescent="0.2">
      <c r="A20" s="7" t="s">
        <v>94</v>
      </c>
      <c r="B20" s="7" t="s">
        <v>95</v>
      </c>
      <c r="D20" s="81">
        <v>9.1850000000000005</v>
      </c>
      <c r="E20" s="34" t="s">
        <v>28</v>
      </c>
      <c r="F20" s="87" t="s">
        <v>976</v>
      </c>
      <c r="G20" s="68" t="s">
        <v>1003</v>
      </c>
      <c r="I20" s="85">
        <v>0.35592000000000001</v>
      </c>
      <c r="J20" s="34" t="s">
        <v>30</v>
      </c>
      <c r="K20" s="87" t="s">
        <v>976</v>
      </c>
      <c r="L20" s="35"/>
      <c r="M20" s="84">
        <v>6.4523999999999999</v>
      </c>
      <c r="N20" s="34" t="s">
        <v>28</v>
      </c>
      <c r="O20" s="87" t="s">
        <v>976</v>
      </c>
      <c r="P20" s="10" t="s">
        <v>1000</v>
      </c>
      <c r="R20" s="81">
        <v>24.5123</v>
      </c>
      <c r="S20" s="34" t="s">
        <v>27</v>
      </c>
      <c r="T20" s="81" t="s">
        <v>29</v>
      </c>
      <c r="U20" s="10" t="s">
        <v>977</v>
      </c>
      <c r="W20" s="39">
        <v>66</v>
      </c>
      <c r="X20" s="36"/>
      <c r="Y20" s="10" t="s">
        <v>995</v>
      </c>
      <c r="AA20" s="81">
        <v>11.1828</v>
      </c>
      <c r="AB20" s="34" t="s">
        <v>28</v>
      </c>
      <c r="AC20" s="10" t="s">
        <v>996</v>
      </c>
      <c r="AE20" s="84">
        <v>92.6</v>
      </c>
      <c r="AF20" s="36"/>
      <c r="AG20" s="84">
        <v>88.8</v>
      </c>
      <c r="AH20" s="36"/>
      <c r="AI20" s="81">
        <v>72.8</v>
      </c>
      <c r="AJ20" s="36"/>
      <c r="AK20" s="10" t="s">
        <v>33</v>
      </c>
      <c r="AL20" s="38"/>
      <c r="AM20" s="34">
        <v>0.81469504201276</v>
      </c>
      <c r="AO20" s="81">
        <v>2.4166666666666665</v>
      </c>
      <c r="AP20" s="36"/>
      <c r="AQ20" s="81">
        <v>13.333333333333334</v>
      </c>
      <c r="AR20" s="36"/>
      <c r="AS20" s="81">
        <v>4.4666666666666668</v>
      </c>
      <c r="AT20" s="36"/>
      <c r="AU20" s="81">
        <v>17.45</v>
      </c>
      <c r="AW20" s="81">
        <v>8.3769633507853403</v>
      </c>
      <c r="AX20" s="46"/>
      <c r="AY20" s="81">
        <v>91.623036649214669</v>
      </c>
      <c r="AZ20" s="36"/>
      <c r="BA20" s="86">
        <v>7700</v>
      </c>
    </row>
    <row r="21" spans="1:53" ht="15.75" customHeight="1" x14ac:dyDescent="0.2">
      <c r="A21" s="7" t="s">
        <v>163</v>
      </c>
      <c r="B21" s="7" t="s">
        <v>164</v>
      </c>
      <c r="D21" s="84">
        <v>8.2604000000000006</v>
      </c>
      <c r="E21" s="34" t="s">
        <v>28</v>
      </c>
      <c r="F21" s="87" t="s">
        <v>976</v>
      </c>
      <c r="G21" s="68" t="s">
        <v>995</v>
      </c>
      <c r="I21" s="85">
        <v>0.31355</v>
      </c>
      <c r="J21" s="34" t="s">
        <v>28</v>
      </c>
      <c r="K21" s="81" t="s">
        <v>29</v>
      </c>
      <c r="L21" s="35"/>
      <c r="M21" s="87">
        <v>12.726800000000001</v>
      </c>
      <c r="N21" s="34" t="s">
        <v>27</v>
      </c>
      <c r="O21" s="81" t="s">
        <v>29</v>
      </c>
      <c r="P21" s="10" t="s">
        <v>977</v>
      </c>
      <c r="R21" s="81">
        <v>30.811900000000001</v>
      </c>
      <c r="S21" s="34" t="s">
        <v>27</v>
      </c>
      <c r="T21" s="81" t="s">
        <v>29</v>
      </c>
      <c r="U21" s="10" t="s">
        <v>1082</v>
      </c>
      <c r="W21" s="71">
        <v>139</v>
      </c>
      <c r="X21" s="36"/>
      <c r="Y21" s="10" t="s">
        <v>1010</v>
      </c>
      <c r="AA21" s="87">
        <v>32.672400000000003</v>
      </c>
      <c r="AB21" s="34" t="s">
        <v>28</v>
      </c>
      <c r="AC21" s="10" t="s">
        <v>1130</v>
      </c>
      <c r="AE21" s="87">
        <v>61.3</v>
      </c>
      <c r="AF21" s="36"/>
      <c r="AG21" s="87">
        <v>58.8</v>
      </c>
      <c r="AH21" s="36"/>
      <c r="AI21" s="87">
        <v>66.599999999999994</v>
      </c>
      <c r="AJ21" s="36"/>
      <c r="AK21" s="10" t="s">
        <v>33</v>
      </c>
      <c r="AL21" s="38"/>
      <c r="AM21" s="34">
        <v>0.68036288678043</v>
      </c>
      <c r="AO21" s="81">
        <v>2.1</v>
      </c>
      <c r="AP21" s="36"/>
      <c r="AQ21" s="81">
        <v>12.55</v>
      </c>
      <c r="AR21" s="36"/>
      <c r="AS21" s="81">
        <v>4.4666666666666668</v>
      </c>
      <c r="AT21" s="36"/>
      <c r="AU21" s="81">
        <v>15.766666666666667</v>
      </c>
      <c r="AW21" s="81">
        <v>8.3769633507853403</v>
      </c>
      <c r="AX21" s="46"/>
      <c r="AY21" s="81">
        <v>91.623036649214669</v>
      </c>
      <c r="AZ21" s="36"/>
      <c r="BA21" s="86">
        <v>6500</v>
      </c>
    </row>
    <row r="22" spans="1:53" ht="15.75" customHeight="1" x14ac:dyDescent="0.2">
      <c r="A22" s="7" t="s">
        <v>179</v>
      </c>
      <c r="B22" s="7" t="s">
        <v>180</v>
      </c>
      <c r="D22" s="84">
        <v>7.6795</v>
      </c>
      <c r="E22" s="34" t="s">
        <v>28</v>
      </c>
      <c r="F22" s="87" t="s">
        <v>976</v>
      </c>
      <c r="G22" s="68" t="s">
        <v>1025</v>
      </c>
      <c r="I22" s="85">
        <v>0.24290999999999999</v>
      </c>
      <c r="J22" s="34" t="s">
        <v>27</v>
      </c>
      <c r="K22" s="84" t="s">
        <v>31</v>
      </c>
      <c r="L22" s="35"/>
      <c r="M22" s="87">
        <v>11.697699999999999</v>
      </c>
      <c r="N22" s="34" t="s">
        <v>28</v>
      </c>
      <c r="O22" s="81" t="s">
        <v>29</v>
      </c>
      <c r="P22" s="10" t="s">
        <v>997</v>
      </c>
      <c r="R22" s="87">
        <v>36.296100000000003</v>
      </c>
      <c r="S22" s="34" t="s">
        <v>27</v>
      </c>
      <c r="T22" s="81" t="s">
        <v>29</v>
      </c>
      <c r="U22" s="10" t="s">
        <v>1080</v>
      </c>
      <c r="W22" s="71">
        <v>88</v>
      </c>
      <c r="X22" s="36"/>
      <c r="Y22" s="10" t="s">
        <v>994</v>
      </c>
      <c r="AA22" s="87">
        <v>25.0228</v>
      </c>
      <c r="AB22" s="34" t="s">
        <v>28</v>
      </c>
      <c r="AC22" s="10" t="s">
        <v>1120</v>
      </c>
      <c r="AE22" s="87">
        <v>68.5</v>
      </c>
      <c r="AF22" s="36"/>
      <c r="AG22" s="87">
        <v>69.2</v>
      </c>
      <c r="AH22" s="36"/>
      <c r="AI22" s="87">
        <v>69.099999999999994</v>
      </c>
      <c r="AJ22" s="36"/>
      <c r="AK22" s="10" t="s">
        <v>33</v>
      </c>
      <c r="AL22" s="38"/>
      <c r="AM22" s="34">
        <v>0.68759887372155004</v>
      </c>
      <c r="AO22" s="81">
        <v>2.1333333333333333</v>
      </c>
      <c r="AP22" s="36"/>
      <c r="AQ22" s="81">
        <v>12.083333333333334</v>
      </c>
      <c r="AR22" s="36"/>
      <c r="AS22" s="87">
        <v>4.6500000000000004</v>
      </c>
      <c r="AT22" s="36"/>
      <c r="AU22" s="84">
        <v>14.716666666666667</v>
      </c>
      <c r="AW22" s="81">
        <v>8.3769633507853403</v>
      </c>
      <c r="AX22" s="46"/>
      <c r="AY22" s="81">
        <v>91.623036649214669</v>
      </c>
      <c r="AZ22" s="36"/>
      <c r="BA22" s="86">
        <v>6200</v>
      </c>
    </row>
    <row r="23" spans="1:53" ht="15.75" customHeight="1" x14ac:dyDescent="0.2">
      <c r="A23" s="7" t="s">
        <v>187</v>
      </c>
      <c r="B23" s="7" t="s">
        <v>188</v>
      </c>
      <c r="D23" s="84">
        <v>5.4671000000000003</v>
      </c>
      <c r="E23" s="34" t="s">
        <v>27</v>
      </c>
      <c r="F23" s="84" t="s">
        <v>31</v>
      </c>
      <c r="G23" s="68" t="s">
        <v>1014</v>
      </c>
      <c r="I23" s="82">
        <v>0.56606999999999996</v>
      </c>
      <c r="J23" s="34" t="s">
        <v>30</v>
      </c>
      <c r="K23" s="87" t="s">
        <v>976</v>
      </c>
      <c r="L23" s="35"/>
      <c r="M23" s="81">
        <v>7.5526</v>
      </c>
      <c r="N23" s="34" t="s">
        <v>28</v>
      </c>
      <c r="O23" s="81" t="s">
        <v>29</v>
      </c>
      <c r="P23" s="10" t="s">
        <v>993</v>
      </c>
      <c r="R23" s="81">
        <v>22.255700000000001</v>
      </c>
      <c r="S23" s="34" t="s">
        <v>28</v>
      </c>
      <c r="T23" s="81" t="s">
        <v>29</v>
      </c>
      <c r="U23" s="10" t="s">
        <v>1029</v>
      </c>
      <c r="W23" s="39">
        <v>10</v>
      </c>
      <c r="X23" s="36"/>
      <c r="Y23" s="10" t="s">
        <v>1128</v>
      </c>
      <c r="AA23" s="81">
        <v>9.5786999999999995</v>
      </c>
      <c r="AB23" s="34" t="s">
        <v>27</v>
      </c>
      <c r="AC23" s="10" t="s">
        <v>1065</v>
      </c>
      <c r="AE23" s="34" t="s">
        <v>32</v>
      </c>
      <c r="AF23" s="36"/>
      <c r="AG23" s="34" t="s">
        <v>32</v>
      </c>
      <c r="AH23" s="36"/>
      <c r="AI23" s="34" t="s">
        <v>32</v>
      </c>
      <c r="AJ23" s="36"/>
      <c r="AK23" s="10" t="s">
        <v>33</v>
      </c>
      <c r="AL23" s="38"/>
      <c r="AM23" s="34">
        <v>1.6997231221271401</v>
      </c>
      <c r="AO23" s="87">
        <v>2.85</v>
      </c>
      <c r="AP23" s="36"/>
      <c r="AQ23" s="84">
        <v>10.883333333333333</v>
      </c>
      <c r="AR23" s="36"/>
      <c r="AS23" s="34" t="s">
        <v>32</v>
      </c>
      <c r="AT23" s="36"/>
      <c r="AU23" s="34" t="s">
        <v>32</v>
      </c>
      <c r="AW23" s="87">
        <v>4.4776119402985071</v>
      </c>
      <c r="AX23" s="46"/>
      <c r="AY23" s="87">
        <v>95.522388059701484</v>
      </c>
      <c r="AZ23" s="36"/>
      <c r="BA23" s="86">
        <v>5400</v>
      </c>
    </row>
    <row r="24" spans="1:53" ht="15.75" customHeight="1" x14ac:dyDescent="0.2">
      <c r="A24" s="7" t="s">
        <v>195</v>
      </c>
      <c r="B24" s="7" t="s">
        <v>196</v>
      </c>
      <c r="D24" s="84">
        <v>7.3409000000000004</v>
      </c>
      <c r="E24" s="34" t="s">
        <v>28</v>
      </c>
      <c r="F24" s="81" t="s">
        <v>29</v>
      </c>
      <c r="G24" s="68" t="s">
        <v>996</v>
      </c>
      <c r="I24" s="85">
        <v>0.29055999999999998</v>
      </c>
      <c r="J24" s="34" t="s">
        <v>28</v>
      </c>
      <c r="K24" s="81" t="s">
        <v>29</v>
      </c>
      <c r="L24" s="35"/>
      <c r="M24" s="84">
        <v>5.7599</v>
      </c>
      <c r="N24" s="34" t="s">
        <v>28</v>
      </c>
      <c r="O24" s="87" t="s">
        <v>976</v>
      </c>
      <c r="P24" s="10" t="s">
        <v>1016</v>
      </c>
      <c r="R24" s="81">
        <v>28.1417</v>
      </c>
      <c r="S24" s="34" t="s">
        <v>28</v>
      </c>
      <c r="T24" s="87" t="s">
        <v>976</v>
      </c>
      <c r="U24" s="10" t="s">
        <v>1009</v>
      </c>
      <c r="W24" s="39">
        <v>22</v>
      </c>
      <c r="X24" s="36"/>
      <c r="Y24" s="10" t="s">
        <v>1078</v>
      </c>
      <c r="AA24" s="87">
        <v>20.416399999999999</v>
      </c>
      <c r="AB24" s="34" t="s">
        <v>30</v>
      </c>
      <c r="AC24" s="10" t="s">
        <v>1170</v>
      </c>
      <c r="AE24" s="81">
        <v>84.8</v>
      </c>
      <c r="AF24" s="36"/>
      <c r="AG24" s="81">
        <v>83.9</v>
      </c>
      <c r="AH24" s="36"/>
      <c r="AI24" s="81">
        <v>76.099999999999994</v>
      </c>
      <c r="AJ24" s="36"/>
      <c r="AK24" s="10" t="s">
        <v>33</v>
      </c>
      <c r="AL24" s="38"/>
      <c r="AM24" s="34">
        <v>0.83674514050691995</v>
      </c>
      <c r="AO24" s="81">
        <v>2.3333333333333335</v>
      </c>
      <c r="AP24" s="36"/>
      <c r="AQ24" s="81">
        <v>13.45</v>
      </c>
      <c r="AR24" s="36"/>
      <c r="AS24" s="81">
        <v>4.3666666666666663</v>
      </c>
      <c r="AT24" s="36"/>
      <c r="AU24" s="87">
        <v>21.183333333333334</v>
      </c>
      <c r="AW24" s="87">
        <v>3.8917089678511001</v>
      </c>
      <c r="AX24" s="46"/>
      <c r="AY24" s="87">
        <v>96.108291032148898</v>
      </c>
      <c r="AZ24" s="36"/>
      <c r="BA24" s="86">
        <v>6100</v>
      </c>
    </row>
    <row r="25" spans="1:53" ht="15.75" customHeight="1" x14ac:dyDescent="0.2">
      <c r="A25" s="7" t="s">
        <v>209</v>
      </c>
      <c r="B25" s="7" t="s">
        <v>210</v>
      </c>
      <c r="D25" s="84">
        <v>7.9550000000000001</v>
      </c>
      <c r="E25" s="34" t="s">
        <v>28</v>
      </c>
      <c r="F25" s="81" t="s">
        <v>29</v>
      </c>
      <c r="G25" s="68" t="s">
        <v>1018</v>
      </c>
      <c r="I25" s="85">
        <v>0.28011000000000003</v>
      </c>
      <c r="J25" s="34" t="s">
        <v>27</v>
      </c>
      <c r="K25" s="81" t="s">
        <v>29</v>
      </c>
      <c r="L25" s="35"/>
      <c r="M25" s="87">
        <v>10.700100000000001</v>
      </c>
      <c r="N25" s="34" t="s">
        <v>28</v>
      </c>
      <c r="O25" s="81" t="s">
        <v>29</v>
      </c>
      <c r="P25" s="10" t="s">
        <v>981</v>
      </c>
      <c r="R25" s="87">
        <v>37.490200000000002</v>
      </c>
      <c r="S25" s="34" t="s">
        <v>27</v>
      </c>
      <c r="T25" s="81" t="s">
        <v>29</v>
      </c>
      <c r="U25" s="10" t="s">
        <v>980</v>
      </c>
      <c r="W25" s="71">
        <v>99</v>
      </c>
      <c r="X25" s="36"/>
      <c r="Y25" s="10" t="s">
        <v>1021</v>
      </c>
      <c r="AA25" s="87">
        <v>21.592300000000002</v>
      </c>
      <c r="AB25" s="34" t="s">
        <v>28</v>
      </c>
      <c r="AC25" s="10" t="s">
        <v>1192</v>
      </c>
      <c r="AE25" s="87">
        <v>60</v>
      </c>
      <c r="AF25" s="36"/>
      <c r="AG25" s="87">
        <v>59.8</v>
      </c>
      <c r="AH25" s="36"/>
      <c r="AI25" s="87">
        <v>62.1</v>
      </c>
      <c r="AJ25" s="36"/>
      <c r="AK25" s="10" t="s">
        <v>33</v>
      </c>
      <c r="AL25" s="38"/>
      <c r="AM25" s="34">
        <v>0.96743472978675005</v>
      </c>
      <c r="AO25" s="84">
        <v>1.9166666666666667</v>
      </c>
      <c r="AP25" s="36"/>
      <c r="AQ25" s="84">
        <v>9.85</v>
      </c>
      <c r="AR25" s="36"/>
      <c r="AS25" s="87">
        <v>4.6500000000000004</v>
      </c>
      <c r="AT25" s="36"/>
      <c r="AU25" s="81">
        <v>15.766666666666667</v>
      </c>
      <c r="AW25" s="84">
        <v>10.78838174273859</v>
      </c>
      <c r="AX25" s="46"/>
      <c r="AY25" s="84">
        <v>89.211618257261421</v>
      </c>
      <c r="AZ25" s="36"/>
      <c r="BA25" s="86">
        <v>5700</v>
      </c>
    </row>
    <row r="26" spans="1:53" ht="15.75" customHeight="1" x14ac:dyDescent="0.2">
      <c r="A26" s="7" t="s">
        <v>249</v>
      </c>
      <c r="B26" s="7" t="s">
        <v>250</v>
      </c>
      <c r="D26" s="84">
        <v>8.4403000000000006</v>
      </c>
      <c r="E26" s="34" t="s">
        <v>28</v>
      </c>
      <c r="F26" s="81" t="s">
        <v>29</v>
      </c>
      <c r="G26" s="68" t="s">
        <v>997</v>
      </c>
      <c r="I26" s="85">
        <v>0.23044000000000001</v>
      </c>
      <c r="J26" s="34" t="s">
        <v>28</v>
      </c>
      <c r="K26" s="81" t="s">
        <v>29</v>
      </c>
      <c r="L26" s="35"/>
      <c r="M26" s="84">
        <v>5.1555999999999997</v>
      </c>
      <c r="N26" s="34" t="s">
        <v>30</v>
      </c>
      <c r="O26" s="81" t="s">
        <v>29</v>
      </c>
      <c r="P26" s="10" t="s">
        <v>1026</v>
      </c>
      <c r="R26" s="84">
        <v>19.2944</v>
      </c>
      <c r="S26" s="34" t="s">
        <v>27</v>
      </c>
      <c r="T26" s="81" t="s">
        <v>29</v>
      </c>
      <c r="U26" s="10" t="s">
        <v>1075</v>
      </c>
      <c r="W26" s="39">
        <v>16</v>
      </c>
      <c r="X26" s="36"/>
      <c r="Y26" s="10" t="s">
        <v>1078</v>
      </c>
      <c r="AA26" s="81">
        <v>8.3466000000000005</v>
      </c>
      <c r="AB26" s="34" t="s">
        <v>30</v>
      </c>
      <c r="AC26" s="10" t="s">
        <v>997</v>
      </c>
      <c r="AE26" s="84">
        <v>87.1</v>
      </c>
      <c r="AF26" s="36"/>
      <c r="AG26" s="81">
        <v>81.3</v>
      </c>
      <c r="AH26" s="36"/>
      <c r="AI26" s="81">
        <v>76.8</v>
      </c>
      <c r="AJ26" s="36"/>
      <c r="AK26" s="10" t="s">
        <v>33</v>
      </c>
      <c r="AL26" s="38"/>
      <c r="AM26" s="34">
        <v>0.55428248190365004</v>
      </c>
      <c r="AO26" s="81">
        <v>2.3833333333333333</v>
      </c>
      <c r="AP26" s="36"/>
      <c r="AQ26" s="81">
        <v>13.1</v>
      </c>
      <c r="AR26" s="36"/>
      <c r="AS26" s="81">
        <v>4.2333333333333334</v>
      </c>
      <c r="AT26" s="36"/>
      <c r="AU26" s="81">
        <v>16.116666666666667</v>
      </c>
      <c r="AW26" s="87">
        <v>3.8917089678511001</v>
      </c>
      <c r="AX26" s="46"/>
      <c r="AY26" s="87">
        <v>96.108291032148898</v>
      </c>
      <c r="AZ26" s="36"/>
      <c r="BA26" s="86">
        <v>6200</v>
      </c>
    </row>
    <row r="27" spans="1:53" ht="15.75" customHeight="1" x14ac:dyDescent="0.2">
      <c r="A27" s="7" t="s">
        <v>253</v>
      </c>
      <c r="B27" s="7" t="s">
        <v>254</v>
      </c>
      <c r="D27" s="81">
        <v>9.2042000000000002</v>
      </c>
      <c r="E27" s="34" t="s">
        <v>28</v>
      </c>
      <c r="F27" s="81" t="s">
        <v>29</v>
      </c>
      <c r="G27" s="68" t="s">
        <v>996</v>
      </c>
      <c r="I27" s="85">
        <v>0.36014000000000002</v>
      </c>
      <c r="J27" s="34" t="s">
        <v>28</v>
      </c>
      <c r="K27" s="81" t="s">
        <v>29</v>
      </c>
      <c r="L27" s="35"/>
      <c r="M27" s="84">
        <v>6.0461</v>
      </c>
      <c r="N27" s="34" t="s">
        <v>28</v>
      </c>
      <c r="O27" s="81" t="s">
        <v>29</v>
      </c>
      <c r="P27" s="10" t="s">
        <v>1047</v>
      </c>
      <c r="R27" s="87">
        <v>37.232500000000002</v>
      </c>
      <c r="S27" s="34" t="s">
        <v>27</v>
      </c>
      <c r="T27" s="87" t="s">
        <v>976</v>
      </c>
      <c r="U27" s="10" t="s">
        <v>992</v>
      </c>
      <c r="W27" s="39">
        <v>71</v>
      </c>
      <c r="X27" s="36"/>
      <c r="Y27" s="10" t="s">
        <v>1106</v>
      </c>
      <c r="AA27" s="84">
        <v>6.0392000000000001</v>
      </c>
      <c r="AB27" s="34" t="s">
        <v>27</v>
      </c>
      <c r="AC27" s="10" t="s">
        <v>1080</v>
      </c>
      <c r="AE27" s="34" t="s">
        <v>32</v>
      </c>
      <c r="AF27" s="36"/>
      <c r="AG27" s="34" t="s">
        <v>32</v>
      </c>
      <c r="AH27" s="36"/>
      <c r="AI27" s="34" t="s">
        <v>32</v>
      </c>
      <c r="AJ27" s="36"/>
      <c r="AK27" s="10" t="s">
        <v>33</v>
      </c>
      <c r="AL27" s="41"/>
      <c r="AM27" s="34">
        <v>0.85998844237146999</v>
      </c>
      <c r="AO27" s="81">
        <v>2.1166666666666667</v>
      </c>
      <c r="AP27" s="36"/>
      <c r="AQ27" s="84">
        <v>10.783333333333333</v>
      </c>
      <c r="AR27" s="36"/>
      <c r="AS27" s="84">
        <v>4.1166666666666663</v>
      </c>
      <c r="AT27" s="36"/>
      <c r="AU27" s="84">
        <v>14.833333333333334</v>
      </c>
      <c r="AW27" s="81">
        <v>6.4285714285714279</v>
      </c>
      <c r="AX27" s="46"/>
      <c r="AY27" s="81">
        <v>93.571428571428569</v>
      </c>
      <c r="AZ27" s="36"/>
      <c r="BA27" s="86">
        <v>6900</v>
      </c>
    </row>
    <row r="28" spans="1:53" ht="15.75" customHeight="1" x14ac:dyDescent="0.2">
      <c r="A28" s="7" t="s">
        <v>255</v>
      </c>
      <c r="B28" s="7" t="s">
        <v>256</v>
      </c>
      <c r="D28" s="84">
        <v>6.7126999999999999</v>
      </c>
      <c r="E28" s="34" t="s">
        <v>28</v>
      </c>
      <c r="F28" s="84" t="s">
        <v>31</v>
      </c>
      <c r="G28" s="68" t="s">
        <v>996</v>
      </c>
      <c r="I28" s="85">
        <v>0.20654</v>
      </c>
      <c r="J28" s="34" t="s">
        <v>27</v>
      </c>
      <c r="K28" s="84" t="s">
        <v>31</v>
      </c>
      <c r="L28" s="35"/>
      <c r="M28" s="81">
        <v>6.7643000000000004</v>
      </c>
      <c r="N28" s="34" t="s">
        <v>27</v>
      </c>
      <c r="O28" s="87" t="s">
        <v>976</v>
      </c>
      <c r="P28" s="10" t="s">
        <v>989</v>
      </c>
      <c r="R28" s="81">
        <v>29.638999999999999</v>
      </c>
      <c r="S28" s="34" t="s">
        <v>28</v>
      </c>
      <c r="T28" s="87" t="s">
        <v>976</v>
      </c>
      <c r="U28" s="10" t="s">
        <v>1027</v>
      </c>
      <c r="W28" s="39">
        <v>13</v>
      </c>
      <c r="X28" s="36"/>
      <c r="Y28" s="10" t="s">
        <v>1103</v>
      </c>
      <c r="AA28" s="81">
        <v>8.5097000000000005</v>
      </c>
      <c r="AB28" s="34" t="s">
        <v>28</v>
      </c>
      <c r="AC28" s="10" t="s">
        <v>984</v>
      </c>
      <c r="AE28" s="81">
        <v>81.3</v>
      </c>
      <c r="AF28" s="36"/>
      <c r="AG28" s="81">
        <v>83.9</v>
      </c>
      <c r="AH28" s="36"/>
      <c r="AI28" s="81">
        <v>72.400000000000006</v>
      </c>
      <c r="AJ28" s="36"/>
      <c r="AK28" s="10" t="s">
        <v>33</v>
      </c>
      <c r="AL28" s="38"/>
      <c r="AM28" s="34">
        <v>1.28134585261821</v>
      </c>
      <c r="AO28" s="81">
        <v>2.2999999999999998</v>
      </c>
      <c r="AP28" s="36"/>
      <c r="AQ28" s="84">
        <v>8.65</v>
      </c>
      <c r="AR28" s="36"/>
      <c r="AS28" s="81">
        <v>4.3499999999999996</v>
      </c>
      <c r="AT28" s="36"/>
      <c r="AU28" s="81">
        <v>17.600000000000001</v>
      </c>
      <c r="AW28" s="81">
        <v>9.4629156010230187</v>
      </c>
      <c r="AX28" s="46"/>
      <c r="AY28" s="81">
        <v>90.537084398976987</v>
      </c>
      <c r="AZ28" s="36"/>
      <c r="BA28" s="86">
        <v>5500</v>
      </c>
    </row>
    <row r="29" spans="1:53" ht="15.75" customHeight="1" x14ac:dyDescent="0.2">
      <c r="A29" s="7" t="s">
        <v>269</v>
      </c>
      <c r="B29" s="7" t="s">
        <v>270</v>
      </c>
      <c r="D29" s="84">
        <v>7.0946999999999996</v>
      </c>
      <c r="E29" s="34" t="s">
        <v>28</v>
      </c>
      <c r="F29" s="81" t="s">
        <v>29</v>
      </c>
      <c r="G29" s="68" t="s">
        <v>977</v>
      </c>
      <c r="I29" s="85">
        <v>0.29241</v>
      </c>
      <c r="J29" s="34" t="s">
        <v>27</v>
      </c>
      <c r="K29" s="81" t="s">
        <v>29</v>
      </c>
      <c r="L29" s="35"/>
      <c r="M29" s="84">
        <v>4.6093000000000002</v>
      </c>
      <c r="N29" s="34" t="s">
        <v>27</v>
      </c>
      <c r="O29" s="81" t="s">
        <v>29</v>
      </c>
      <c r="P29" s="10" t="s">
        <v>977</v>
      </c>
      <c r="R29" s="81">
        <v>20.453099999999999</v>
      </c>
      <c r="S29" s="34" t="s">
        <v>27</v>
      </c>
      <c r="T29" s="81" t="s">
        <v>29</v>
      </c>
      <c r="U29" s="10" t="s">
        <v>980</v>
      </c>
      <c r="W29" s="39">
        <v>6</v>
      </c>
      <c r="X29" s="36"/>
      <c r="Y29" s="10" t="s">
        <v>1104</v>
      </c>
      <c r="AA29" s="87">
        <v>12.581300000000001</v>
      </c>
      <c r="AB29" s="34" t="s">
        <v>30</v>
      </c>
      <c r="AC29" s="10" t="s">
        <v>1026</v>
      </c>
      <c r="AE29" s="84">
        <v>85.8</v>
      </c>
      <c r="AF29" s="36"/>
      <c r="AG29" s="81">
        <v>80.599999999999994</v>
      </c>
      <c r="AH29" s="36"/>
      <c r="AI29" s="81">
        <v>76.099999999999994</v>
      </c>
      <c r="AJ29" s="36"/>
      <c r="AK29" s="10" t="s">
        <v>33</v>
      </c>
      <c r="AL29" s="38"/>
      <c r="AM29" s="34">
        <v>0.70885921656924999</v>
      </c>
      <c r="AO29" s="84">
        <v>1.8</v>
      </c>
      <c r="AP29" s="36"/>
      <c r="AQ29" s="81">
        <v>11.733333333333333</v>
      </c>
      <c r="AR29" s="36"/>
      <c r="AS29" s="81">
        <v>4.2166666666666668</v>
      </c>
      <c r="AT29" s="36"/>
      <c r="AU29" s="81">
        <v>17.683333333333334</v>
      </c>
      <c r="AW29" s="87">
        <v>3.8917089678511001</v>
      </c>
      <c r="AX29" s="46"/>
      <c r="AY29" s="87">
        <v>96.108291032148898</v>
      </c>
      <c r="AZ29" s="36"/>
      <c r="BA29" s="86">
        <v>5500</v>
      </c>
    </row>
    <row r="30" spans="1:53" ht="15.75" customHeight="1" x14ac:dyDescent="0.2">
      <c r="A30" s="7" t="s">
        <v>273</v>
      </c>
      <c r="B30" s="7" t="s">
        <v>274</v>
      </c>
      <c r="D30" s="81">
        <v>9.4952000000000005</v>
      </c>
      <c r="E30" s="34" t="s">
        <v>28</v>
      </c>
      <c r="F30" s="81" t="s">
        <v>29</v>
      </c>
      <c r="G30" s="68" t="s">
        <v>988</v>
      </c>
      <c r="I30" s="85">
        <v>0.14523</v>
      </c>
      <c r="J30" s="34" t="s">
        <v>27</v>
      </c>
      <c r="K30" s="84" t="s">
        <v>31</v>
      </c>
      <c r="L30" s="35"/>
      <c r="M30" s="84">
        <v>5.3319999999999999</v>
      </c>
      <c r="N30" s="34" t="s">
        <v>28</v>
      </c>
      <c r="O30" s="84" t="s">
        <v>31</v>
      </c>
      <c r="P30" s="10" t="s">
        <v>978</v>
      </c>
      <c r="R30" s="81">
        <v>21.383099999999999</v>
      </c>
      <c r="S30" s="34" t="s">
        <v>27</v>
      </c>
      <c r="T30" s="84" t="s">
        <v>31</v>
      </c>
      <c r="U30" s="10" t="s">
        <v>1029</v>
      </c>
      <c r="W30" s="39">
        <v>17</v>
      </c>
      <c r="X30" s="36"/>
      <c r="Y30" s="10" t="s">
        <v>1033</v>
      </c>
      <c r="AA30" s="87">
        <v>23.022300000000001</v>
      </c>
      <c r="AB30" s="34" t="s">
        <v>27</v>
      </c>
      <c r="AC30" s="10" t="s">
        <v>1195</v>
      </c>
      <c r="AE30" s="34" t="s">
        <v>32</v>
      </c>
      <c r="AF30" s="36"/>
      <c r="AG30" s="34" t="s">
        <v>32</v>
      </c>
      <c r="AH30" s="36"/>
      <c r="AI30" s="34" t="s">
        <v>32</v>
      </c>
      <c r="AJ30" s="36"/>
      <c r="AK30" s="10" t="s">
        <v>33</v>
      </c>
      <c r="AL30" s="38"/>
      <c r="AM30" s="34">
        <v>0.75980847859547995</v>
      </c>
      <c r="AO30" s="87">
        <v>2.75</v>
      </c>
      <c r="AP30" s="36"/>
      <c r="AQ30" s="84">
        <v>9.6333333333333329</v>
      </c>
      <c r="AR30" s="36"/>
      <c r="AS30" s="87">
        <v>4.7</v>
      </c>
      <c r="AT30" s="36"/>
      <c r="AU30" s="81">
        <v>15</v>
      </c>
      <c r="AW30" s="87">
        <v>1.6233766233766231</v>
      </c>
      <c r="AX30" s="46"/>
      <c r="AY30" s="87">
        <v>98.376623376623371</v>
      </c>
      <c r="AZ30" s="36"/>
      <c r="BA30" s="86">
        <v>5400</v>
      </c>
    </row>
    <row r="31" spans="1:53" ht="15.75" customHeight="1" x14ac:dyDescent="0.2">
      <c r="A31" s="7" t="s">
        <v>277</v>
      </c>
      <c r="B31" s="7" t="s">
        <v>278</v>
      </c>
      <c r="D31" s="84">
        <v>7.0106000000000002</v>
      </c>
      <c r="E31" s="34" t="s">
        <v>27</v>
      </c>
      <c r="F31" s="84" t="s">
        <v>31</v>
      </c>
      <c r="G31" s="68" t="s">
        <v>1092</v>
      </c>
      <c r="I31" s="88">
        <v>0.64785000000000004</v>
      </c>
      <c r="J31" s="34" t="s">
        <v>30</v>
      </c>
      <c r="K31" s="87" t="s">
        <v>976</v>
      </c>
      <c r="L31" s="35"/>
      <c r="M31" s="81">
        <v>9.4632000000000005</v>
      </c>
      <c r="N31" s="34" t="s">
        <v>27</v>
      </c>
      <c r="O31" s="87" t="s">
        <v>976</v>
      </c>
      <c r="P31" s="10" t="s">
        <v>1058</v>
      </c>
      <c r="R31" s="81">
        <v>24.849599999999999</v>
      </c>
      <c r="S31" s="34" t="s">
        <v>27</v>
      </c>
      <c r="T31" s="81" t="s">
        <v>29</v>
      </c>
      <c r="U31" s="10" t="s">
        <v>1022</v>
      </c>
      <c r="W31" s="71">
        <v>64</v>
      </c>
      <c r="X31" s="36"/>
      <c r="Y31" s="10" t="s">
        <v>1116</v>
      </c>
      <c r="AA31" s="81">
        <v>11.569000000000001</v>
      </c>
      <c r="AB31" s="34" t="s">
        <v>30</v>
      </c>
      <c r="AC31" s="10" t="s">
        <v>1148</v>
      </c>
      <c r="AE31" s="34" t="s">
        <v>32</v>
      </c>
      <c r="AF31" s="36"/>
      <c r="AG31" s="34" t="s">
        <v>32</v>
      </c>
      <c r="AH31" s="36"/>
      <c r="AI31" s="34" t="s">
        <v>32</v>
      </c>
      <c r="AJ31" s="36"/>
      <c r="AK31" s="10" t="s">
        <v>33</v>
      </c>
      <c r="AL31" s="38"/>
      <c r="AM31" s="34">
        <v>0.97097692645752998</v>
      </c>
      <c r="AO31" s="84">
        <v>1.8666666666666667</v>
      </c>
      <c r="AP31" s="36"/>
      <c r="AQ31" s="81">
        <v>11.25</v>
      </c>
      <c r="AR31" s="36"/>
      <c r="AS31" s="81">
        <v>4.2666666666666666</v>
      </c>
      <c r="AT31" s="36"/>
      <c r="AU31" s="81">
        <v>19.350000000000001</v>
      </c>
      <c r="AW31" s="87">
        <v>4.5454545454545459</v>
      </c>
      <c r="AX31" s="46"/>
      <c r="AY31" s="87">
        <v>95.454545454545453</v>
      </c>
      <c r="AZ31" s="36"/>
      <c r="BA31" s="83">
        <v>8500</v>
      </c>
    </row>
    <row r="32" spans="1:53" ht="15.75" customHeight="1" x14ac:dyDescent="0.2">
      <c r="A32" s="7" t="s">
        <v>289</v>
      </c>
      <c r="B32" s="7" t="s">
        <v>290</v>
      </c>
      <c r="D32" s="84">
        <v>7.3548999999999998</v>
      </c>
      <c r="E32" s="34" t="s">
        <v>30</v>
      </c>
      <c r="F32" s="81" t="s">
        <v>29</v>
      </c>
      <c r="G32" s="68" t="s">
        <v>999</v>
      </c>
      <c r="I32" s="85">
        <v>0.16164999999999999</v>
      </c>
      <c r="J32" s="34" t="s">
        <v>27</v>
      </c>
      <c r="K32" s="81" t="s">
        <v>29</v>
      </c>
      <c r="L32" s="35"/>
      <c r="M32" s="84">
        <v>3.4889000000000001</v>
      </c>
      <c r="N32" s="34" t="s">
        <v>27</v>
      </c>
      <c r="O32" s="81" t="s">
        <v>29</v>
      </c>
      <c r="P32" s="10" t="s">
        <v>1021</v>
      </c>
      <c r="R32" s="81">
        <v>25.284199999999998</v>
      </c>
      <c r="S32" s="34" t="s">
        <v>28</v>
      </c>
      <c r="T32" s="87" t="s">
        <v>976</v>
      </c>
      <c r="U32" s="10" t="s">
        <v>1022</v>
      </c>
      <c r="W32" s="39">
        <v>2</v>
      </c>
      <c r="X32" s="36"/>
      <c r="Y32" s="10" t="s">
        <v>1125</v>
      </c>
      <c r="AA32" s="84">
        <v>6.6544999999999996</v>
      </c>
      <c r="AB32" s="34" t="s">
        <v>30</v>
      </c>
      <c r="AC32" s="10" t="s">
        <v>1077</v>
      </c>
      <c r="AE32" s="84">
        <v>91.7</v>
      </c>
      <c r="AF32" s="36"/>
      <c r="AG32" s="84">
        <v>89.3</v>
      </c>
      <c r="AH32" s="36"/>
      <c r="AI32" s="81">
        <v>75</v>
      </c>
      <c r="AJ32" s="36"/>
      <c r="AK32" s="10" t="s">
        <v>33</v>
      </c>
      <c r="AL32" s="38"/>
      <c r="AM32" s="34">
        <v>1.0914443065983801</v>
      </c>
      <c r="AO32" s="87">
        <v>2.7</v>
      </c>
      <c r="AP32" s="36"/>
      <c r="AQ32" s="84">
        <v>10.316666666666666</v>
      </c>
      <c r="AR32" s="36"/>
      <c r="AS32" s="81">
        <v>4.2833333333333332</v>
      </c>
      <c r="AT32" s="36"/>
      <c r="AU32" s="81">
        <v>18.166666666666668</v>
      </c>
      <c r="AW32" s="81">
        <v>8</v>
      </c>
      <c r="AX32" s="46"/>
      <c r="AY32" s="81">
        <v>92</v>
      </c>
      <c r="AZ32" s="36"/>
      <c r="BA32" s="86">
        <v>5800</v>
      </c>
    </row>
    <row r="33" spans="1:53" ht="15.75" customHeight="1" x14ac:dyDescent="0.2">
      <c r="A33" s="7" t="s">
        <v>325</v>
      </c>
      <c r="B33" s="7" t="s">
        <v>326</v>
      </c>
      <c r="D33" s="84">
        <v>7.0491999999999999</v>
      </c>
      <c r="E33" s="34" t="s">
        <v>28</v>
      </c>
      <c r="F33" s="84" t="s">
        <v>31</v>
      </c>
      <c r="G33" s="68" t="s">
        <v>1022</v>
      </c>
      <c r="I33" s="85">
        <v>0.24290999999999999</v>
      </c>
      <c r="J33" s="34" t="s">
        <v>27</v>
      </c>
      <c r="K33" s="81" t="s">
        <v>29</v>
      </c>
      <c r="L33" s="35"/>
      <c r="M33" s="81">
        <v>6.7015000000000002</v>
      </c>
      <c r="N33" s="34" t="s">
        <v>27</v>
      </c>
      <c r="O33" s="81" t="s">
        <v>29</v>
      </c>
      <c r="P33" s="10" t="s">
        <v>1012</v>
      </c>
      <c r="R33" s="87">
        <v>35.607799999999997</v>
      </c>
      <c r="S33" s="34" t="s">
        <v>28</v>
      </c>
      <c r="T33" s="81" t="s">
        <v>29</v>
      </c>
      <c r="U33" s="10" t="s">
        <v>998</v>
      </c>
      <c r="W33" s="39">
        <v>26</v>
      </c>
      <c r="X33" s="36"/>
      <c r="Y33" s="10" t="s">
        <v>1128</v>
      </c>
      <c r="AA33" s="81">
        <v>8.359</v>
      </c>
      <c r="AB33" s="34" t="s">
        <v>30</v>
      </c>
      <c r="AC33" s="10" t="s">
        <v>1089</v>
      </c>
      <c r="AE33" s="34" t="s">
        <v>32</v>
      </c>
      <c r="AF33" s="36"/>
      <c r="AG33" s="34" t="s">
        <v>32</v>
      </c>
      <c r="AH33" s="36"/>
      <c r="AI33" s="34" t="s">
        <v>32</v>
      </c>
      <c r="AJ33" s="36"/>
      <c r="AK33" s="10" t="s">
        <v>33</v>
      </c>
      <c r="AL33" s="38"/>
      <c r="AM33" s="34">
        <v>0.77657463623891998</v>
      </c>
      <c r="AO33" s="81">
        <v>2.35</v>
      </c>
      <c r="AP33" s="36"/>
      <c r="AQ33" s="84">
        <v>10.333333333333334</v>
      </c>
      <c r="AR33" s="36"/>
      <c r="AS33" s="81">
        <v>4.3166666666666664</v>
      </c>
      <c r="AT33" s="36"/>
      <c r="AU33" s="81">
        <v>15.7</v>
      </c>
      <c r="AW33" s="87">
        <v>3.8917089678511001</v>
      </c>
      <c r="AX33" s="46"/>
      <c r="AY33" s="87">
        <v>96.108291032148898</v>
      </c>
      <c r="AZ33" s="36"/>
      <c r="BA33" s="86">
        <v>5300</v>
      </c>
    </row>
    <row r="34" spans="1:53" ht="15.75" customHeight="1" x14ac:dyDescent="0.2">
      <c r="A34" s="7" t="s">
        <v>331</v>
      </c>
      <c r="B34" s="7" t="s">
        <v>332</v>
      </c>
      <c r="D34" s="84">
        <v>8.2380999999999993</v>
      </c>
      <c r="E34" s="34" t="s">
        <v>28</v>
      </c>
      <c r="F34" s="81" t="s">
        <v>29</v>
      </c>
      <c r="G34" s="68" t="s">
        <v>979</v>
      </c>
      <c r="I34" s="85">
        <v>0.19739000000000001</v>
      </c>
      <c r="J34" s="34" t="s">
        <v>30</v>
      </c>
      <c r="K34" s="81" t="s">
        <v>29</v>
      </c>
      <c r="L34" s="35"/>
      <c r="M34" s="84">
        <v>6.4492000000000003</v>
      </c>
      <c r="N34" s="34" t="s">
        <v>27</v>
      </c>
      <c r="O34" s="84" t="s">
        <v>31</v>
      </c>
      <c r="P34" s="10" t="s">
        <v>999</v>
      </c>
      <c r="R34" s="81">
        <v>29.5288</v>
      </c>
      <c r="S34" s="34" t="s">
        <v>27</v>
      </c>
      <c r="T34" s="81" t="s">
        <v>29</v>
      </c>
      <c r="U34" s="10" t="s">
        <v>980</v>
      </c>
      <c r="W34" s="39">
        <v>29</v>
      </c>
      <c r="X34" s="36"/>
      <c r="Y34" s="10" t="s">
        <v>1109</v>
      </c>
      <c r="AA34" s="87">
        <v>25.1646</v>
      </c>
      <c r="AB34" s="34" t="s">
        <v>27</v>
      </c>
      <c r="AC34" s="10" t="s">
        <v>1131</v>
      </c>
      <c r="AE34" s="81">
        <v>81.3</v>
      </c>
      <c r="AF34" s="36"/>
      <c r="AG34" s="81">
        <v>79.3</v>
      </c>
      <c r="AH34" s="36"/>
      <c r="AI34" s="81">
        <v>75.5</v>
      </c>
      <c r="AJ34" s="36"/>
      <c r="AK34" s="10" t="s">
        <v>33</v>
      </c>
      <c r="AL34" s="38"/>
      <c r="AM34" s="34">
        <v>0.58496954750810004</v>
      </c>
      <c r="AO34" s="81">
        <v>2.2166666666666668</v>
      </c>
      <c r="AP34" s="36"/>
      <c r="AQ34" s="81">
        <v>13.383333333333333</v>
      </c>
      <c r="AR34" s="36"/>
      <c r="AS34" s="87">
        <v>4.6333333333333337</v>
      </c>
      <c r="AT34" s="36"/>
      <c r="AU34" s="81">
        <v>16.383333333333333</v>
      </c>
      <c r="AW34" s="81">
        <v>8.3769633507853403</v>
      </c>
      <c r="AX34" s="46"/>
      <c r="AY34" s="81">
        <v>91.623036649214669</v>
      </c>
      <c r="AZ34" s="36"/>
      <c r="BA34" s="86">
        <v>5300</v>
      </c>
    </row>
    <row r="35" spans="1:53" ht="15.75" customHeight="1" x14ac:dyDescent="0.2">
      <c r="A35" s="7" t="s">
        <v>353</v>
      </c>
      <c r="B35" s="7" t="s">
        <v>354</v>
      </c>
      <c r="D35" s="81">
        <v>10.141500000000001</v>
      </c>
      <c r="E35" s="34" t="s">
        <v>28</v>
      </c>
      <c r="F35" s="87" t="s">
        <v>976</v>
      </c>
      <c r="G35" s="68" t="s">
        <v>982</v>
      </c>
      <c r="I35" s="82">
        <v>0.48670000000000002</v>
      </c>
      <c r="J35" s="34" t="s">
        <v>27</v>
      </c>
      <c r="K35" s="81" t="s">
        <v>29</v>
      </c>
      <c r="L35" s="35"/>
      <c r="M35" s="87">
        <v>10.6395</v>
      </c>
      <c r="N35" s="34" t="s">
        <v>27</v>
      </c>
      <c r="O35" s="87" t="s">
        <v>976</v>
      </c>
      <c r="P35" s="10" t="s">
        <v>999</v>
      </c>
      <c r="R35" s="87">
        <v>31.431799999999999</v>
      </c>
      <c r="S35" s="34" t="s">
        <v>27</v>
      </c>
      <c r="T35" s="87" t="s">
        <v>976</v>
      </c>
      <c r="U35" s="10" t="s">
        <v>1043</v>
      </c>
      <c r="W35" s="39">
        <v>225</v>
      </c>
      <c r="X35" s="36"/>
      <c r="Y35" s="10" t="s">
        <v>1044</v>
      </c>
      <c r="AA35" s="87">
        <v>60.645800000000001</v>
      </c>
      <c r="AB35" s="34" t="s">
        <v>30</v>
      </c>
      <c r="AC35" s="10" t="s">
        <v>1201</v>
      </c>
      <c r="AE35" s="34" t="s">
        <v>32</v>
      </c>
      <c r="AF35" s="36"/>
      <c r="AG35" s="34" t="s">
        <v>32</v>
      </c>
      <c r="AH35" s="36"/>
      <c r="AI35" s="34" t="s">
        <v>32</v>
      </c>
      <c r="AJ35" s="36"/>
      <c r="AK35" s="10" t="s">
        <v>33</v>
      </c>
      <c r="AL35" s="38"/>
      <c r="AM35" s="34">
        <v>1.6178400470660099</v>
      </c>
      <c r="AO35" s="84">
        <v>2.0499999999999998</v>
      </c>
      <c r="AP35" s="36"/>
      <c r="AQ35" s="81">
        <v>13.033333333333333</v>
      </c>
      <c r="AR35" s="36"/>
      <c r="AS35" s="87">
        <v>4.6833333333333336</v>
      </c>
      <c r="AT35" s="36"/>
      <c r="AU35" s="81">
        <v>17.416666666666668</v>
      </c>
      <c r="AW35" s="81">
        <v>8.3769633507853403</v>
      </c>
      <c r="AX35" s="46"/>
      <c r="AY35" s="81">
        <v>91.623036649214669</v>
      </c>
      <c r="AZ35" s="36"/>
      <c r="BA35" s="83">
        <v>8700</v>
      </c>
    </row>
    <row r="36" spans="1:53" ht="15.75" customHeight="1" x14ac:dyDescent="0.2">
      <c r="A36" s="7" t="s">
        <v>375</v>
      </c>
      <c r="B36" s="7" t="s">
        <v>376</v>
      </c>
      <c r="D36" s="84">
        <v>7.7295999999999996</v>
      </c>
      <c r="E36" s="34" t="s">
        <v>28</v>
      </c>
      <c r="F36" s="81" t="s">
        <v>29</v>
      </c>
      <c r="G36" s="68" t="s">
        <v>984</v>
      </c>
      <c r="I36" s="85">
        <v>0.26074000000000003</v>
      </c>
      <c r="J36" s="34" t="s">
        <v>27</v>
      </c>
      <c r="K36" s="81" t="s">
        <v>29</v>
      </c>
      <c r="L36" s="35"/>
      <c r="M36" s="81">
        <v>7.8388999999999998</v>
      </c>
      <c r="N36" s="34" t="s">
        <v>28</v>
      </c>
      <c r="O36" s="87" t="s">
        <v>976</v>
      </c>
      <c r="P36" s="10" t="s">
        <v>1007</v>
      </c>
      <c r="R36" s="87">
        <v>43.467300000000002</v>
      </c>
      <c r="S36" s="34" t="s">
        <v>27</v>
      </c>
      <c r="T36" s="87" t="s">
        <v>976</v>
      </c>
      <c r="U36" s="10" t="s">
        <v>997</v>
      </c>
      <c r="W36" s="39">
        <v>48</v>
      </c>
      <c r="X36" s="36"/>
      <c r="Y36" s="10" t="s">
        <v>1110</v>
      </c>
      <c r="AA36" s="84">
        <v>6.7708000000000004</v>
      </c>
      <c r="AB36" s="34" t="s">
        <v>28</v>
      </c>
      <c r="AC36" s="10" t="s">
        <v>980</v>
      </c>
      <c r="AE36" s="34" t="s">
        <v>32</v>
      </c>
      <c r="AF36" s="36"/>
      <c r="AG36" s="34" t="s">
        <v>32</v>
      </c>
      <c r="AH36" s="36"/>
      <c r="AI36" s="34" t="s">
        <v>32</v>
      </c>
      <c r="AJ36" s="36"/>
      <c r="AK36" s="10" t="s">
        <v>33</v>
      </c>
      <c r="AL36" s="38"/>
      <c r="AM36" s="34">
        <v>0.58850025335339995</v>
      </c>
      <c r="AO36" s="81">
        <v>2.35</v>
      </c>
      <c r="AP36" s="36"/>
      <c r="AQ36" s="81">
        <v>11.533333333333333</v>
      </c>
      <c r="AR36" s="36"/>
      <c r="AS36" s="87">
        <v>4.55</v>
      </c>
      <c r="AT36" s="36"/>
      <c r="AU36" s="81">
        <v>16.3</v>
      </c>
      <c r="AW36" s="87">
        <v>3.8917089678511001</v>
      </c>
      <c r="AX36" s="46"/>
      <c r="AY36" s="87">
        <v>96.108291032148898</v>
      </c>
      <c r="AZ36" s="36"/>
      <c r="BA36" s="86">
        <v>5100</v>
      </c>
    </row>
    <row r="37" spans="1:53" ht="15.75" customHeight="1" x14ac:dyDescent="0.2">
      <c r="A37" s="7" t="s">
        <v>391</v>
      </c>
      <c r="B37" s="7" t="s">
        <v>392</v>
      </c>
      <c r="D37" s="81">
        <v>9.3670000000000009</v>
      </c>
      <c r="E37" s="34" t="s">
        <v>30</v>
      </c>
      <c r="F37" s="87" t="s">
        <v>976</v>
      </c>
      <c r="G37" s="68" t="s">
        <v>1049</v>
      </c>
      <c r="I37" s="85">
        <v>0.32968999999999998</v>
      </c>
      <c r="J37" s="34" t="s">
        <v>30</v>
      </c>
      <c r="K37" s="87" t="s">
        <v>976</v>
      </c>
      <c r="L37" s="35"/>
      <c r="M37" s="81">
        <v>7.7766999999999999</v>
      </c>
      <c r="N37" s="34" t="s">
        <v>28</v>
      </c>
      <c r="O37" s="81" t="s">
        <v>29</v>
      </c>
      <c r="P37" s="10" t="s">
        <v>977</v>
      </c>
      <c r="R37" s="81">
        <v>28.624600000000001</v>
      </c>
      <c r="S37" s="34" t="s">
        <v>28</v>
      </c>
      <c r="T37" s="81" t="s">
        <v>29</v>
      </c>
      <c r="U37" s="10" t="s">
        <v>1023</v>
      </c>
      <c r="W37" s="39">
        <v>108</v>
      </c>
      <c r="X37" s="36"/>
      <c r="Y37" s="10" t="s">
        <v>981</v>
      </c>
      <c r="AA37" s="87">
        <v>19.898</v>
      </c>
      <c r="AB37" s="34" t="s">
        <v>27</v>
      </c>
      <c r="AC37" s="10" t="s">
        <v>1052</v>
      </c>
      <c r="AE37" s="81">
        <v>76.7</v>
      </c>
      <c r="AF37" s="36"/>
      <c r="AG37" s="81">
        <v>78.8</v>
      </c>
      <c r="AH37" s="36"/>
      <c r="AI37" s="81">
        <v>74.7</v>
      </c>
      <c r="AJ37" s="36"/>
      <c r="AK37" s="10" t="s">
        <v>33</v>
      </c>
      <c r="AL37" s="38"/>
      <c r="AM37" s="34">
        <v>0.69701673632318994</v>
      </c>
      <c r="AO37" s="81">
        <v>2.4666666666666668</v>
      </c>
      <c r="AP37" s="36"/>
      <c r="AQ37" s="87">
        <v>14.683333333333334</v>
      </c>
      <c r="AR37" s="36"/>
      <c r="AS37" s="87">
        <v>4.5166666666666666</v>
      </c>
      <c r="AT37" s="36"/>
      <c r="AU37" s="81">
        <v>17.083333333333332</v>
      </c>
      <c r="AW37" s="81">
        <v>8.3769633507853403</v>
      </c>
      <c r="AX37" s="46"/>
      <c r="AY37" s="81">
        <v>91.623036649214669</v>
      </c>
      <c r="AZ37" s="36"/>
      <c r="BA37" s="83">
        <v>7900</v>
      </c>
    </row>
    <row r="38" spans="1:53" ht="15.75" customHeight="1" x14ac:dyDescent="0.2">
      <c r="A38" s="7" t="s">
        <v>395</v>
      </c>
      <c r="B38" s="7" t="s">
        <v>396</v>
      </c>
      <c r="D38" s="84">
        <v>7.3243</v>
      </c>
      <c r="E38" s="34" t="s">
        <v>28</v>
      </c>
      <c r="F38" s="81" t="s">
        <v>29</v>
      </c>
      <c r="G38" s="68" t="s">
        <v>996</v>
      </c>
      <c r="I38" s="82">
        <v>0.37576999999999999</v>
      </c>
      <c r="J38" s="34" t="s">
        <v>27</v>
      </c>
      <c r="K38" s="81" t="s">
        <v>29</v>
      </c>
      <c r="L38" s="35"/>
      <c r="M38" s="87">
        <v>12.796099999999999</v>
      </c>
      <c r="N38" s="34" t="s">
        <v>28</v>
      </c>
      <c r="O38" s="81" t="s">
        <v>29</v>
      </c>
      <c r="P38" s="10" t="s">
        <v>1009</v>
      </c>
      <c r="R38" s="81">
        <v>30.813500000000001</v>
      </c>
      <c r="S38" s="34" t="s">
        <v>27</v>
      </c>
      <c r="T38" s="84" t="s">
        <v>31</v>
      </c>
      <c r="U38" s="10" t="s">
        <v>1097</v>
      </c>
      <c r="W38" s="71">
        <v>101</v>
      </c>
      <c r="X38" s="36"/>
      <c r="Y38" s="10" t="s">
        <v>1106</v>
      </c>
      <c r="AA38" s="87">
        <v>30.833400000000001</v>
      </c>
      <c r="AB38" s="34" t="s">
        <v>30</v>
      </c>
      <c r="AC38" s="10" t="s">
        <v>1008</v>
      </c>
      <c r="AE38" s="87">
        <v>61.8</v>
      </c>
      <c r="AF38" s="36"/>
      <c r="AG38" s="87">
        <v>61.8</v>
      </c>
      <c r="AH38" s="36"/>
      <c r="AI38" s="87">
        <v>61.6</v>
      </c>
      <c r="AJ38" s="36"/>
      <c r="AK38" s="10" t="s">
        <v>33</v>
      </c>
      <c r="AL38" s="38"/>
      <c r="AM38" s="34">
        <v>0.94093458230019</v>
      </c>
      <c r="AO38" s="84">
        <v>2</v>
      </c>
      <c r="AP38" s="36"/>
      <c r="AQ38" s="81">
        <v>11.983333333333333</v>
      </c>
      <c r="AR38" s="36"/>
      <c r="AS38" s="87">
        <v>4.5999999999999996</v>
      </c>
      <c r="AT38" s="36"/>
      <c r="AU38" s="81">
        <v>17.766666666666666</v>
      </c>
      <c r="AW38" s="84">
        <v>10.78838174273859</v>
      </c>
      <c r="AX38" s="46"/>
      <c r="AY38" s="84">
        <v>89.211618257261421</v>
      </c>
      <c r="AZ38" s="36"/>
      <c r="BA38" s="86">
        <v>6300</v>
      </c>
    </row>
    <row r="39" spans="1:53" ht="15.75" customHeight="1" x14ac:dyDescent="0.2">
      <c r="A39" s="7" t="s">
        <v>407</v>
      </c>
      <c r="B39" s="7" t="s">
        <v>408</v>
      </c>
      <c r="D39" s="84">
        <v>7.3587999999999996</v>
      </c>
      <c r="E39" s="34" t="s">
        <v>28</v>
      </c>
      <c r="F39" s="84" t="s">
        <v>31</v>
      </c>
      <c r="G39" s="68" t="s">
        <v>1023</v>
      </c>
      <c r="I39" s="82">
        <v>0.36591000000000001</v>
      </c>
      <c r="J39" s="34" t="s">
        <v>30</v>
      </c>
      <c r="K39" s="84" t="s">
        <v>31</v>
      </c>
      <c r="L39" s="35"/>
      <c r="M39" s="81">
        <v>8.8020999999999994</v>
      </c>
      <c r="N39" s="34" t="s">
        <v>27</v>
      </c>
      <c r="O39" s="87" t="s">
        <v>976</v>
      </c>
      <c r="P39" s="10" t="s">
        <v>1020</v>
      </c>
      <c r="R39" s="81">
        <v>23.865200000000002</v>
      </c>
      <c r="S39" s="34" t="s">
        <v>28</v>
      </c>
      <c r="T39" s="81" t="s">
        <v>29</v>
      </c>
      <c r="U39" s="10" t="s">
        <v>1014</v>
      </c>
      <c r="W39" s="39">
        <v>47</v>
      </c>
      <c r="X39" s="36"/>
      <c r="Y39" s="10" t="s">
        <v>1104</v>
      </c>
      <c r="AA39" s="81">
        <v>10.0626</v>
      </c>
      <c r="AB39" s="34" t="s">
        <v>27</v>
      </c>
      <c r="AC39" s="10" t="s">
        <v>1025</v>
      </c>
      <c r="AE39" s="34" t="s">
        <v>32</v>
      </c>
      <c r="AF39" s="36"/>
      <c r="AG39" s="34" t="s">
        <v>32</v>
      </c>
      <c r="AH39" s="36"/>
      <c r="AI39" s="34" t="s">
        <v>32</v>
      </c>
      <c r="AJ39" s="36"/>
      <c r="AK39" s="10" t="s">
        <v>33</v>
      </c>
      <c r="AL39" s="38"/>
      <c r="AM39" s="34">
        <v>1.58428288637924</v>
      </c>
      <c r="AO39" s="87">
        <v>2.8166666666666669</v>
      </c>
      <c r="AP39" s="36"/>
      <c r="AQ39" s="84">
        <v>10.716666666666667</v>
      </c>
      <c r="AR39" s="36"/>
      <c r="AS39" s="84">
        <v>4.0666666666666664</v>
      </c>
      <c r="AT39" s="36"/>
      <c r="AU39" s="81">
        <v>17.733333333333334</v>
      </c>
      <c r="AW39" s="87">
        <v>4.5454545454545459</v>
      </c>
      <c r="AX39" s="46"/>
      <c r="AY39" s="87">
        <v>95.454545454545453</v>
      </c>
      <c r="AZ39" s="36"/>
      <c r="BA39" s="86">
        <v>7500</v>
      </c>
    </row>
    <row r="40" spans="1:53" ht="15.75" customHeight="1" x14ac:dyDescent="0.2">
      <c r="A40" s="7" t="s">
        <v>415</v>
      </c>
      <c r="B40" s="7" t="s">
        <v>416</v>
      </c>
      <c r="D40" s="84">
        <v>7.9526000000000003</v>
      </c>
      <c r="E40" s="34" t="s">
        <v>28</v>
      </c>
      <c r="F40" s="87" t="s">
        <v>976</v>
      </c>
      <c r="G40" s="68" t="s">
        <v>995</v>
      </c>
      <c r="I40" s="85">
        <v>0.23963999999999999</v>
      </c>
      <c r="J40" s="34" t="s">
        <v>27</v>
      </c>
      <c r="K40" s="81" t="s">
        <v>29</v>
      </c>
      <c r="L40" s="35"/>
      <c r="M40" s="81">
        <v>8.5472000000000001</v>
      </c>
      <c r="N40" s="34" t="s">
        <v>28</v>
      </c>
      <c r="O40" s="81" t="s">
        <v>29</v>
      </c>
      <c r="P40" s="10" t="s">
        <v>1047</v>
      </c>
      <c r="R40" s="87">
        <v>33.709699999999998</v>
      </c>
      <c r="S40" s="34" t="s">
        <v>27</v>
      </c>
      <c r="T40" s="81" t="s">
        <v>29</v>
      </c>
      <c r="U40" s="10" t="s">
        <v>980</v>
      </c>
      <c r="W40" s="39">
        <v>58</v>
      </c>
      <c r="X40" s="36"/>
      <c r="Y40" s="10" t="s">
        <v>1103</v>
      </c>
      <c r="AA40" s="87">
        <v>31.3489</v>
      </c>
      <c r="AB40" s="34" t="s">
        <v>27</v>
      </c>
      <c r="AC40" s="10" t="s">
        <v>1202</v>
      </c>
      <c r="AE40" s="81">
        <v>74.2</v>
      </c>
      <c r="AF40" s="36"/>
      <c r="AG40" s="87">
        <v>67.8</v>
      </c>
      <c r="AH40" s="36"/>
      <c r="AI40" s="87">
        <v>62.7</v>
      </c>
      <c r="AJ40" s="36"/>
      <c r="AK40" s="10" t="s">
        <v>33</v>
      </c>
      <c r="AL40" s="38"/>
      <c r="AM40" s="34">
        <v>0.71777874357307003</v>
      </c>
      <c r="AO40" s="84">
        <v>1.9</v>
      </c>
      <c r="AP40" s="36"/>
      <c r="AQ40" s="84">
        <v>9.6</v>
      </c>
      <c r="AR40" s="36"/>
      <c r="AS40" s="87">
        <v>4.5999999999999996</v>
      </c>
      <c r="AT40" s="36"/>
      <c r="AU40" s="84">
        <v>14.583333333333334</v>
      </c>
      <c r="AW40" s="84">
        <v>10.78838174273859</v>
      </c>
      <c r="AX40" s="46"/>
      <c r="AY40" s="84">
        <v>89.211618257261421</v>
      </c>
      <c r="AZ40" s="36"/>
      <c r="BA40" s="86">
        <v>5700</v>
      </c>
    </row>
    <row r="41" spans="1:53" ht="15.75" customHeight="1" x14ac:dyDescent="0.2">
      <c r="A41" s="7" t="s">
        <v>417</v>
      </c>
      <c r="B41" s="7" t="s">
        <v>418</v>
      </c>
      <c r="D41" s="84">
        <v>8.0578000000000003</v>
      </c>
      <c r="E41" s="34" t="s">
        <v>28</v>
      </c>
      <c r="F41" s="81" t="s">
        <v>29</v>
      </c>
      <c r="G41" s="68" t="s">
        <v>1015</v>
      </c>
      <c r="I41" s="85">
        <v>0.14635999999999999</v>
      </c>
      <c r="J41" s="34" t="s">
        <v>27</v>
      </c>
      <c r="K41" s="81" t="s">
        <v>29</v>
      </c>
      <c r="L41" s="35"/>
      <c r="M41" s="81">
        <v>9.5252999999999997</v>
      </c>
      <c r="N41" s="34" t="s">
        <v>28</v>
      </c>
      <c r="O41" s="81" t="s">
        <v>29</v>
      </c>
      <c r="P41" s="10" t="s">
        <v>986</v>
      </c>
      <c r="R41" s="87">
        <v>44.968400000000003</v>
      </c>
      <c r="S41" s="34" t="s">
        <v>27</v>
      </c>
      <c r="T41" s="81" t="s">
        <v>29</v>
      </c>
      <c r="U41" s="10" t="s">
        <v>148</v>
      </c>
      <c r="W41" s="71">
        <v>40</v>
      </c>
      <c r="X41" s="36"/>
      <c r="Y41" s="10" t="s">
        <v>1124</v>
      </c>
      <c r="AA41" s="87">
        <v>33.473199999999999</v>
      </c>
      <c r="AB41" s="34" t="s">
        <v>27</v>
      </c>
      <c r="AC41" s="10" t="s">
        <v>1203</v>
      </c>
      <c r="AE41" s="34" t="s">
        <v>32</v>
      </c>
      <c r="AF41" s="36"/>
      <c r="AG41" s="34" t="s">
        <v>32</v>
      </c>
      <c r="AH41" s="36"/>
      <c r="AI41" s="34" t="s">
        <v>32</v>
      </c>
      <c r="AJ41" s="36"/>
      <c r="AK41" s="10" t="s">
        <v>33</v>
      </c>
      <c r="AL41" s="38"/>
      <c r="AM41" s="34">
        <v>0.65588341083991997</v>
      </c>
      <c r="AO41" s="87">
        <v>2.9833333333333334</v>
      </c>
      <c r="AP41" s="36"/>
      <c r="AQ41" s="84">
        <v>9.8000000000000007</v>
      </c>
      <c r="AR41" s="36"/>
      <c r="AS41" s="87">
        <v>4.55</v>
      </c>
      <c r="AT41" s="36"/>
      <c r="AU41" s="84">
        <v>12.666666666666666</v>
      </c>
      <c r="AW41" s="87">
        <v>1.6233766233766231</v>
      </c>
      <c r="AX41" s="46"/>
      <c r="AY41" s="87">
        <v>98.376623376623371</v>
      </c>
      <c r="AZ41" s="36"/>
      <c r="BA41" s="86">
        <v>5900</v>
      </c>
    </row>
    <row r="42" spans="1:53" ht="15.75" customHeight="1" x14ac:dyDescent="0.2">
      <c r="A42" s="7" t="s">
        <v>423</v>
      </c>
      <c r="B42" s="7" t="s">
        <v>424</v>
      </c>
      <c r="D42" s="84">
        <v>7.0212000000000003</v>
      </c>
      <c r="E42" s="34" t="s">
        <v>28</v>
      </c>
      <c r="F42" s="81" t="s">
        <v>29</v>
      </c>
      <c r="G42" s="68" t="s">
        <v>982</v>
      </c>
      <c r="I42" s="85">
        <v>0.32951000000000003</v>
      </c>
      <c r="J42" s="34" t="s">
        <v>28</v>
      </c>
      <c r="K42" s="81" t="s">
        <v>29</v>
      </c>
      <c r="L42" s="35"/>
      <c r="M42" s="84">
        <v>5.8552</v>
      </c>
      <c r="N42" s="34" t="s">
        <v>30</v>
      </c>
      <c r="O42" s="81" t="s">
        <v>29</v>
      </c>
      <c r="P42" s="10" t="s">
        <v>982</v>
      </c>
      <c r="R42" s="81">
        <v>22.8506</v>
      </c>
      <c r="S42" s="34" t="s">
        <v>27</v>
      </c>
      <c r="T42" s="81" t="s">
        <v>29</v>
      </c>
      <c r="U42" s="10" t="s">
        <v>1088</v>
      </c>
      <c r="W42" s="39">
        <v>15</v>
      </c>
      <c r="X42" s="36"/>
      <c r="Y42" s="10" t="s">
        <v>1013</v>
      </c>
      <c r="AA42" s="81">
        <v>8.5801999999999996</v>
      </c>
      <c r="AB42" s="34" t="s">
        <v>28</v>
      </c>
      <c r="AC42" s="10" t="s">
        <v>1029</v>
      </c>
      <c r="AE42" s="81">
        <v>77.900000000000006</v>
      </c>
      <c r="AF42" s="36"/>
      <c r="AG42" s="81">
        <v>80.3</v>
      </c>
      <c r="AH42" s="36"/>
      <c r="AI42" s="81">
        <v>75.2</v>
      </c>
      <c r="AJ42" s="36"/>
      <c r="AK42" s="10" t="s">
        <v>33</v>
      </c>
      <c r="AL42" s="38"/>
      <c r="AM42" s="34">
        <v>1.0136443198170599</v>
      </c>
      <c r="AO42" s="87">
        <v>2.7666666666666666</v>
      </c>
      <c r="AP42" s="36"/>
      <c r="AQ42" s="84">
        <v>9.5500000000000007</v>
      </c>
      <c r="AR42" s="36"/>
      <c r="AS42" s="87">
        <v>4.5</v>
      </c>
      <c r="AT42" s="36"/>
      <c r="AU42" s="81">
        <v>17.516666666666666</v>
      </c>
      <c r="AW42" s="87">
        <v>3.4482758620689653</v>
      </c>
      <c r="AX42" s="46"/>
      <c r="AY42" s="87">
        <v>96.551724137931032</v>
      </c>
      <c r="AZ42" s="36"/>
      <c r="BA42" s="86">
        <v>6400</v>
      </c>
    </row>
    <row r="43" spans="1:53" ht="15.75" customHeight="1" x14ac:dyDescent="0.2">
      <c r="A43" s="7" t="s">
        <v>425</v>
      </c>
      <c r="B43" s="7" t="s">
        <v>426</v>
      </c>
      <c r="D43" s="84">
        <v>8.6697000000000006</v>
      </c>
      <c r="E43" s="34" t="s">
        <v>28</v>
      </c>
      <c r="F43" s="81" t="s">
        <v>29</v>
      </c>
      <c r="G43" s="68" t="s">
        <v>984</v>
      </c>
      <c r="I43" s="85">
        <v>0.26676</v>
      </c>
      <c r="J43" s="34" t="s">
        <v>28</v>
      </c>
      <c r="K43" s="84" t="s">
        <v>31</v>
      </c>
      <c r="L43" s="35"/>
      <c r="M43" s="81">
        <v>7.5178000000000003</v>
      </c>
      <c r="N43" s="34" t="s">
        <v>28</v>
      </c>
      <c r="O43" s="87" t="s">
        <v>976</v>
      </c>
      <c r="P43" s="10" t="s">
        <v>1137</v>
      </c>
      <c r="R43" s="81">
        <v>28.9556</v>
      </c>
      <c r="S43" s="34" t="s">
        <v>28</v>
      </c>
      <c r="T43" s="87" t="s">
        <v>976</v>
      </c>
      <c r="U43" s="10" t="s">
        <v>998</v>
      </c>
      <c r="W43" s="39">
        <v>67</v>
      </c>
      <c r="X43" s="36"/>
      <c r="Y43" s="10" t="s">
        <v>1110</v>
      </c>
      <c r="AA43" s="81">
        <v>7.9423000000000004</v>
      </c>
      <c r="AB43" s="34" t="s">
        <v>28</v>
      </c>
      <c r="AC43" s="10" t="s">
        <v>1018</v>
      </c>
      <c r="AE43" s="81">
        <v>82.6</v>
      </c>
      <c r="AF43" s="36"/>
      <c r="AG43" s="81">
        <v>83.2</v>
      </c>
      <c r="AH43" s="36"/>
      <c r="AI43" s="84">
        <v>81.099999999999994</v>
      </c>
      <c r="AJ43" s="36"/>
      <c r="AK43" s="10" t="s">
        <v>33</v>
      </c>
      <c r="AL43" s="38"/>
      <c r="AM43" s="34">
        <v>0.58161783218295005</v>
      </c>
      <c r="AO43" s="81">
        <v>2.2166666666666668</v>
      </c>
      <c r="AP43" s="36"/>
      <c r="AQ43" s="81">
        <v>12.966666666666667</v>
      </c>
      <c r="AR43" s="36"/>
      <c r="AS43" s="84">
        <v>4.1166666666666663</v>
      </c>
      <c r="AT43" s="36"/>
      <c r="AU43" s="81">
        <v>16.716666666666665</v>
      </c>
      <c r="AW43" s="87">
        <v>4.5454545454545459</v>
      </c>
      <c r="AX43" s="46"/>
      <c r="AY43" s="87">
        <v>95.454545454545453</v>
      </c>
      <c r="AZ43" s="36"/>
      <c r="BA43" s="86">
        <v>7500</v>
      </c>
    </row>
    <row r="44" spans="1:53" ht="15.75" customHeight="1" x14ac:dyDescent="0.2">
      <c r="A44" s="7" t="s">
        <v>439</v>
      </c>
      <c r="B44" s="7" t="s">
        <v>440</v>
      </c>
      <c r="D44" s="84">
        <v>7.2365000000000004</v>
      </c>
      <c r="E44" s="34" t="s">
        <v>28</v>
      </c>
      <c r="F44" s="81" t="s">
        <v>29</v>
      </c>
      <c r="G44" s="68" t="s">
        <v>993</v>
      </c>
      <c r="I44" s="85">
        <v>0.22439000000000001</v>
      </c>
      <c r="J44" s="34" t="s">
        <v>28</v>
      </c>
      <c r="K44" s="81" t="s">
        <v>29</v>
      </c>
      <c r="L44" s="35"/>
      <c r="M44" s="87">
        <v>11.2818</v>
      </c>
      <c r="N44" s="34" t="s">
        <v>28</v>
      </c>
      <c r="O44" s="81" t="s">
        <v>29</v>
      </c>
      <c r="P44" s="10" t="s">
        <v>993</v>
      </c>
      <c r="R44" s="87">
        <v>36.1203</v>
      </c>
      <c r="S44" s="34" t="s">
        <v>27</v>
      </c>
      <c r="T44" s="81" t="s">
        <v>29</v>
      </c>
      <c r="U44" s="10" t="s">
        <v>1079</v>
      </c>
      <c r="W44" s="39">
        <v>60</v>
      </c>
      <c r="X44" s="36"/>
      <c r="Y44" s="10" t="s">
        <v>1034</v>
      </c>
      <c r="AA44" s="87">
        <v>42.004600000000003</v>
      </c>
      <c r="AB44" s="34" t="s">
        <v>27</v>
      </c>
      <c r="AC44" s="10" t="s">
        <v>1205</v>
      </c>
      <c r="AE44" s="87">
        <v>63.3</v>
      </c>
      <c r="AF44" s="36"/>
      <c r="AG44" s="87">
        <v>63.9</v>
      </c>
      <c r="AH44" s="36"/>
      <c r="AI44" s="87">
        <v>69.3</v>
      </c>
      <c r="AJ44" s="36"/>
      <c r="AK44" s="10" t="s">
        <v>33</v>
      </c>
      <c r="AL44" s="38"/>
      <c r="AM44" s="34">
        <v>0.58569288220727</v>
      </c>
      <c r="AO44" s="87">
        <v>2.8166666666666669</v>
      </c>
      <c r="AP44" s="36"/>
      <c r="AQ44" s="84">
        <v>10.133333333333333</v>
      </c>
      <c r="AR44" s="36"/>
      <c r="AS44" s="87">
        <v>4.7166666666666668</v>
      </c>
      <c r="AT44" s="36"/>
      <c r="AU44" s="84">
        <v>13.883333333333333</v>
      </c>
      <c r="AW44" s="87">
        <v>1.6233766233766231</v>
      </c>
      <c r="AX44" s="46"/>
      <c r="AY44" s="87">
        <v>98.376623376623371</v>
      </c>
      <c r="AZ44" s="36"/>
      <c r="BA44" s="86">
        <v>4700</v>
      </c>
    </row>
    <row r="45" spans="1:53" ht="15.75" customHeight="1" x14ac:dyDescent="0.2">
      <c r="A45" s="7" t="s">
        <v>449</v>
      </c>
      <c r="B45" s="7" t="s">
        <v>450</v>
      </c>
      <c r="D45" s="84">
        <v>6.7653999999999996</v>
      </c>
      <c r="E45" s="34" t="s">
        <v>27</v>
      </c>
      <c r="F45" s="84" t="s">
        <v>31</v>
      </c>
      <c r="G45" s="68" t="s">
        <v>148</v>
      </c>
      <c r="I45" s="82">
        <v>0.44812999999999997</v>
      </c>
      <c r="J45" s="34" t="s">
        <v>30</v>
      </c>
      <c r="K45" s="87" t="s">
        <v>976</v>
      </c>
      <c r="L45" s="35"/>
      <c r="M45" s="84">
        <v>4.9584000000000001</v>
      </c>
      <c r="N45" s="34" t="s">
        <v>27</v>
      </c>
      <c r="O45" s="81" t="s">
        <v>29</v>
      </c>
      <c r="P45" s="10" t="s">
        <v>1026</v>
      </c>
      <c r="R45" s="84">
        <v>19.385300000000001</v>
      </c>
      <c r="S45" s="34" t="s">
        <v>28</v>
      </c>
      <c r="T45" s="81" t="s">
        <v>29</v>
      </c>
      <c r="U45" s="10" t="s">
        <v>1093</v>
      </c>
      <c r="W45" s="39">
        <v>8</v>
      </c>
      <c r="X45" s="36"/>
      <c r="Y45" s="10" t="s">
        <v>1102</v>
      </c>
      <c r="AA45" s="87">
        <v>13.2273</v>
      </c>
      <c r="AB45" s="34" t="s">
        <v>30</v>
      </c>
      <c r="AC45" s="10" t="s">
        <v>1115</v>
      </c>
      <c r="AE45" s="34" t="s">
        <v>32</v>
      </c>
      <c r="AF45" s="36"/>
      <c r="AG45" s="34" t="s">
        <v>32</v>
      </c>
      <c r="AH45" s="36"/>
      <c r="AI45" s="34" t="s">
        <v>32</v>
      </c>
      <c r="AJ45" s="36"/>
      <c r="AK45" s="10" t="s">
        <v>33</v>
      </c>
      <c r="AL45" s="38"/>
      <c r="AM45" s="34">
        <v>0.61998544323846005</v>
      </c>
      <c r="AO45" s="81">
        <v>2.4833333333333334</v>
      </c>
      <c r="AP45" s="36"/>
      <c r="AQ45" s="84">
        <v>10.333333333333334</v>
      </c>
      <c r="AR45" s="36"/>
      <c r="AS45" s="81">
        <v>4.166666666666667</v>
      </c>
      <c r="AT45" s="36"/>
      <c r="AU45" s="81">
        <v>17.283333333333335</v>
      </c>
      <c r="AW45" s="84">
        <v>14.814814814814813</v>
      </c>
      <c r="AX45" s="46"/>
      <c r="AY45" s="84">
        <v>85.18518518518519</v>
      </c>
      <c r="AZ45" s="36"/>
      <c r="BA45" s="83">
        <v>7800</v>
      </c>
    </row>
    <row r="46" spans="1:53" ht="15.75" customHeight="1" x14ac:dyDescent="0.2">
      <c r="A46" s="7" t="s">
        <v>491</v>
      </c>
      <c r="B46" s="7" t="s">
        <v>492</v>
      </c>
      <c r="D46" s="84">
        <v>7.8841999999999999</v>
      </c>
      <c r="E46" s="34" t="s">
        <v>28</v>
      </c>
      <c r="F46" s="84" t="s">
        <v>31</v>
      </c>
      <c r="G46" s="68" t="s">
        <v>980</v>
      </c>
      <c r="I46" s="85">
        <v>0.27385999999999999</v>
      </c>
      <c r="J46" s="34" t="s">
        <v>27</v>
      </c>
      <c r="K46" s="84" t="s">
        <v>31</v>
      </c>
      <c r="L46" s="35"/>
      <c r="M46" s="81">
        <v>7.5526999999999997</v>
      </c>
      <c r="N46" s="34" t="s">
        <v>30</v>
      </c>
      <c r="O46" s="84" t="s">
        <v>31</v>
      </c>
      <c r="P46" s="10" t="s">
        <v>988</v>
      </c>
      <c r="R46" s="81">
        <v>24.366199999999999</v>
      </c>
      <c r="S46" s="34" t="s">
        <v>27</v>
      </c>
      <c r="T46" s="84" t="s">
        <v>31</v>
      </c>
      <c r="U46" s="10" t="s">
        <v>1084</v>
      </c>
      <c r="W46" s="71">
        <v>38</v>
      </c>
      <c r="X46" s="36"/>
      <c r="Y46" s="10" t="s">
        <v>1125</v>
      </c>
      <c r="AA46" s="81">
        <v>8.85</v>
      </c>
      <c r="AB46" s="34" t="s">
        <v>28</v>
      </c>
      <c r="AC46" s="10" t="s">
        <v>1062</v>
      </c>
      <c r="AE46" s="81">
        <v>76.7</v>
      </c>
      <c r="AF46" s="36"/>
      <c r="AG46" s="87">
        <v>72.599999999999994</v>
      </c>
      <c r="AH46" s="36"/>
      <c r="AI46" s="81">
        <v>73.2</v>
      </c>
      <c r="AJ46" s="36"/>
      <c r="AK46" s="10" t="s">
        <v>33</v>
      </c>
      <c r="AL46" s="38"/>
      <c r="AM46" s="34">
        <v>2.7426373283988399</v>
      </c>
      <c r="AO46" s="81">
        <v>2.5499999999999998</v>
      </c>
      <c r="AP46" s="36"/>
      <c r="AQ46" s="84">
        <v>10.3</v>
      </c>
      <c r="AR46" s="36"/>
      <c r="AS46" s="81">
        <v>4.333333333333333</v>
      </c>
      <c r="AT46" s="36"/>
      <c r="AU46" s="81">
        <v>18.600000000000001</v>
      </c>
      <c r="AW46" s="81">
        <v>7.9365079365079358</v>
      </c>
      <c r="AX46" s="46"/>
      <c r="AY46" s="81">
        <v>92.063492063492063</v>
      </c>
      <c r="AZ46" s="36"/>
      <c r="BA46" s="86">
        <v>6300</v>
      </c>
    </row>
    <row r="47" spans="1:53" ht="15.75" customHeight="1" x14ac:dyDescent="0.2">
      <c r="A47" s="7" t="s">
        <v>497</v>
      </c>
      <c r="B47" s="7" t="s">
        <v>498</v>
      </c>
      <c r="D47" s="81">
        <v>9.0776000000000003</v>
      </c>
      <c r="E47" s="34" t="s">
        <v>28</v>
      </c>
      <c r="F47" s="87" t="s">
        <v>976</v>
      </c>
      <c r="G47" s="68" t="s">
        <v>983</v>
      </c>
      <c r="I47" s="85">
        <v>0.27218999999999999</v>
      </c>
      <c r="J47" s="34" t="s">
        <v>30</v>
      </c>
      <c r="K47" s="81" t="s">
        <v>29</v>
      </c>
      <c r="L47" s="35"/>
      <c r="M47" s="81">
        <v>9.7309000000000001</v>
      </c>
      <c r="N47" s="34" t="s">
        <v>28</v>
      </c>
      <c r="O47" s="87" t="s">
        <v>976</v>
      </c>
      <c r="P47" s="10" t="s">
        <v>1049</v>
      </c>
      <c r="R47" s="81">
        <v>27.0763</v>
      </c>
      <c r="S47" s="34" t="s">
        <v>28</v>
      </c>
      <c r="T47" s="81" t="s">
        <v>29</v>
      </c>
      <c r="U47" s="10" t="s">
        <v>1022</v>
      </c>
      <c r="W47" s="71">
        <v>122</v>
      </c>
      <c r="X47" s="36"/>
      <c r="Y47" s="10" t="s">
        <v>1007</v>
      </c>
      <c r="AA47" s="87">
        <v>23.013999999999999</v>
      </c>
      <c r="AB47" s="34" t="s">
        <v>27</v>
      </c>
      <c r="AC47" s="10" t="s">
        <v>1030</v>
      </c>
      <c r="AE47" s="81">
        <v>80.5</v>
      </c>
      <c r="AF47" s="36"/>
      <c r="AG47" s="81">
        <v>75.7</v>
      </c>
      <c r="AH47" s="36"/>
      <c r="AI47" s="81">
        <v>73.900000000000006</v>
      </c>
      <c r="AJ47" s="36"/>
      <c r="AK47" s="10" t="s">
        <v>33</v>
      </c>
      <c r="AL47" s="38"/>
      <c r="AM47" s="34">
        <v>0.67282989442520003</v>
      </c>
      <c r="AO47" s="84">
        <v>2.0166666666666666</v>
      </c>
      <c r="AP47" s="36"/>
      <c r="AQ47" s="84">
        <v>9.9833333333333325</v>
      </c>
      <c r="AR47" s="36"/>
      <c r="AS47" s="87">
        <v>4.8499999999999996</v>
      </c>
      <c r="AT47" s="36"/>
      <c r="AU47" s="81">
        <v>17.3</v>
      </c>
      <c r="AW47" s="81">
        <v>8.3769633507853403</v>
      </c>
      <c r="AX47" s="46"/>
      <c r="AY47" s="81">
        <v>91.623036649214669</v>
      </c>
      <c r="AZ47" s="36"/>
      <c r="BA47" s="86">
        <v>5400</v>
      </c>
    </row>
    <row r="48" spans="1:53" ht="15.75" customHeight="1" x14ac:dyDescent="0.2">
      <c r="A48" s="7" t="s">
        <v>499</v>
      </c>
      <c r="B48" s="7" t="s">
        <v>500</v>
      </c>
      <c r="D48" s="81">
        <v>8.7628000000000004</v>
      </c>
      <c r="E48" s="34" t="s">
        <v>28</v>
      </c>
      <c r="F48" s="81" t="s">
        <v>29</v>
      </c>
      <c r="G48" s="68" t="s">
        <v>1018</v>
      </c>
      <c r="I48" s="85">
        <v>0.16227</v>
      </c>
      <c r="J48" s="34" t="s">
        <v>30</v>
      </c>
      <c r="K48" s="81" t="s">
        <v>29</v>
      </c>
      <c r="L48" s="35"/>
      <c r="M48" s="84">
        <v>5.3865999999999996</v>
      </c>
      <c r="N48" s="34" t="s">
        <v>27</v>
      </c>
      <c r="O48" s="81" t="s">
        <v>29</v>
      </c>
      <c r="P48" s="10" t="s">
        <v>977</v>
      </c>
      <c r="R48" s="81">
        <v>29.105499999999999</v>
      </c>
      <c r="S48" s="34" t="s">
        <v>27</v>
      </c>
      <c r="T48" s="81" t="s">
        <v>29</v>
      </c>
      <c r="U48" s="10" t="s">
        <v>984</v>
      </c>
      <c r="W48" s="39">
        <v>20</v>
      </c>
      <c r="X48" s="36"/>
      <c r="Y48" s="10" t="s">
        <v>1007</v>
      </c>
      <c r="AA48" s="87">
        <v>19.369199999999999</v>
      </c>
      <c r="AB48" s="34" t="s">
        <v>27</v>
      </c>
      <c r="AC48" s="10" t="s">
        <v>148</v>
      </c>
      <c r="AE48" s="81">
        <v>83.4</v>
      </c>
      <c r="AF48" s="36"/>
      <c r="AG48" s="81">
        <v>82.4</v>
      </c>
      <c r="AH48" s="36"/>
      <c r="AI48" s="81">
        <v>76.2</v>
      </c>
      <c r="AJ48" s="36"/>
      <c r="AK48" s="10" t="s">
        <v>33</v>
      </c>
      <c r="AL48" s="38"/>
      <c r="AM48" s="34">
        <v>0.63472355563717997</v>
      </c>
      <c r="AO48" s="81">
        <v>2.5499999999999998</v>
      </c>
      <c r="AP48" s="36"/>
      <c r="AQ48" s="84">
        <v>10.033333333333333</v>
      </c>
      <c r="AR48" s="36"/>
      <c r="AS48" s="87">
        <v>4.6333333333333337</v>
      </c>
      <c r="AT48" s="36"/>
      <c r="AU48" s="84">
        <v>14.7</v>
      </c>
      <c r="AW48" s="87">
        <v>1.6233766233766231</v>
      </c>
      <c r="AX48" s="46"/>
      <c r="AY48" s="87">
        <v>98.376623376623371</v>
      </c>
      <c r="AZ48" s="36"/>
      <c r="BA48" s="86">
        <v>5600</v>
      </c>
    </row>
    <row r="49" spans="1:53" ht="15.75" customHeight="1" x14ac:dyDescent="0.2">
      <c r="A49" s="7" t="s">
        <v>509</v>
      </c>
      <c r="B49" s="7" t="s">
        <v>510</v>
      </c>
      <c r="D49" s="84">
        <v>8.4842999999999993</v>
      </c>
      <c r="E49" s="34" t="s">
        <v>30</v>
      </c>
      <c r="F49" s="87" t="s">
        <v>976</v>
      </c>
      <c r="G49" s="68" t="s">
        <v>995</v>
      </c>
      <c r="I49" s="85">
        <v>0.18021999999999999</v>
      </c>
      <c r="J49" s="34" t="s">
        <v>27</v>
      </c>
      <c r="K49" s="84" t="s">
        <v>31</v>
      </c>
      <c r="L49" s="35"/>
      <c r="M49" s="87">
        <v>11.2638</v>
      </c>
      <c r="N49" s="34" t="s">
        <v>27</v>
      </c>
      <c r="O49" s="81" t="s">
        <v>29</v>
      </c>
      <c r="P49" s="10" t="s">
        <v>996</v>
      </c>
      <c r="R49" s="81">
        <v>30.402000000000001</v>
      </c>
      <c r="S49" s="34" t="s">
        <v>27</v>
      </c>
      <c r="T49" s="81" t="s">
        <v>29</v>
      </c>
      <c r="U49" s="10" t="s">
        <v>1088</v>
      </c>
      <c r="W49" s="71">
        <v>82</v>
      </c>
      <c r="X49" s="36"/>
      <c r="Y49" s="10" t="s">
        <v>1132</v>
      </c>
      <c r="AA49" s="87">
        <v>47.308399999999999</v>
      </c>
      <c r="AB49" s="34" t="s">
        <v>28</v>
      </c>
      <c r="AC49" s="10" t="s">
        <v>1208</v>
      </c>
      <c r="AE49" s="87">
        <v>60.3</v>
      </c>
      <c r="AF49" s="36"/>
      <c r="AG49" s="87">
        <v>65</v>
      </c>
      <c r="AH49" s="36"/>
      <c r="AI49" s="87">
        <v>64.900000000000006</v>
      </c>
      <c r="AJ49" s="36"/>
      <c r="AK49" s="10" t="s">
        <v>33</v>
      </c>
      <c r="AL49" s="38"/>
      <c r="AM49" s="34">
        <v>1.0358951897025599</v>
      </c>
      <c r="AO49" s="81">
        <v>2.1333333333333333</v>
      </c>
      <c r="AP49" s="36"/>
      <c r="AQ49" s="84">
        <v>9.7333333333333325</v>
      </c>
      <c r="AR49" s="36"/>
      <c r="AS49" s="87">
        <v>4.6166666666666663</v>
      </c>
      <c r="AT49" s="36"/>
      <c r="AU49" s="81">
        <v>15.85</v>
      </c>
      <c r="AW49" s="84">
        <v>10.78838174273859</v>
      </c>
      <c r="AX49" s="46"/>
      <c r="AY49" s="84">
        <v>89.211618257261421</v>
      </c>
      <c r="AZ49" s="36"/>
      <c r="BA49" s="86">
        <v>6000</v>
      </c>
    </row>
    <row r="50" spans="1:53" ht="15.75" customHeight="1" x14ac:dyDescent="0.2">
      <c r="A50" s="7" t="s">
        <v>511</v>
      </c>
      <c r="B50" s="7" t="s">
        <v>512</v>
      </c>
      <c r="D50" s="84">
        <v>8.3109000000000002</v>
      </c>
      <c r="E50" s="34" t="s">
        <v>28</v>
      </c>
      <c r="F50" s="87" t="s">
        <v>976</v>
      </c>
      <c r="G50" s="68" t="s">
        <v>995</v>
      </c>
      <c r="I50" s="85">
        <v>0.28991</v>
      </c>
      <c r="J50" s="34" t="s">
        <v>30</v>
      </c>
      <c r="K50" s="81" t="s">
        <v>29</v>
      </c>
      <c r="L50" s="35"/>
      <c r="M50" s="87">
        <v>10.5335</v>
      </c>
      <c r="N50" s="34" t="s">
        <v>28</v>
      </c>
      <c r="O50" s="81" t="s">
        <v>29</v>
      </c>
      <c r="P50" s="10" t="s">
        <v>1015</v>
      </c>
      <c r="R50" s="81">
        <v>28.100200000000001</v>
      </c>
      <c r="S50" s="34" t="s">
        <v>27</v>
      </c>
      <c r="T50" s="81" t="s">
        <v>29</v>
      </c>
      <c r="U50" s="10" t="s">
        <v>1075</v>
      </c>
      <c r="W50" s="71">
        <v>105</v>
      </c>
      <c r="X50" s="36"/>
      <c r="Y50" s="10" t="s">
        <v>1006</v>
      </c>
      <c r="AA50" s="87">
        <v>45.130499999999998</v>
      </c>
      <c r="AB50" s="34" t="s">
        <v>28</v>
      </c>
      <c r="AC50" s="10" t="s">
        <v>1209</v>
      </c>
      <c r="AE50" s="87">
        <v>68.2</v>
      </c>
      <c r="AF50" s="36"/>
      <c r="AG50" s="87">
        <v>63.9</v>
      </c>
      <c r="AH50" s="36"/>
      <c r="AI50" s="87">
        <v>68.099999999999994</v>
      </c>
      <c r="AJ50" s="36"/>
      <c r="AK50" s="10" t="s">
        <v>33</v>
      </c>
      <c r="AL50" s="38"/>
      <c r="AM50" s="34">
        <v>0.69907955353679996</v>
      </c>
      <c r="AO50" s="81">
        <v>2.2999999999999998</v>
      </c>
      <c r="AP50" s="36"/>
      <c r="AQ50" s="81">
        <v>13.116666666666667</v>
      </c>
      <c r="AR50" s="36"/>
      <c r="AS50" s="87">
        <v>4.75</v>
      </c>
      <c r="AT50" s="36"/>
      <c r="AU50" s="81">
        <v>15.783333333333333</v>
      </c>
      <c r="AW50" s="84">
        <v>10.78838174273859</v>
      </c>
      <c r="AX50" s="46"/>
      <c r="AY50" s="84">
        <v>89.211618257261421</v>
      </c>
      <c r="AZ50" s="36"/>
      <c r="BA50" s="86">
        <v>6500</v>
      </c>
    </row>
    <row r="51" spans="1:53" ht="15.75" customHeight="1" x14ac:dyDescent="0.2">
      <c r="A51" s="7" t="s">
        <v>523</v>
      </c>
      <c r="B51" s="7" t="s">
        <v>524</v>
      </c>
      <c r="D51" s="84">
        <v>8.4772999999999996</v>
      </c>
      <c r="E51" s="34" t="s">
        <v>28</v>
      </c>
      <c r="F51" s="81" t="s">
        <v>29</v>
      </c>
      <c r="G51" s="68" t="s">
        <v>978</v>
      </c>
      <c r="I51" s="85">
        <v>0.28095999999999999</v>
      </c>
      <c r="J51" s="34" t="s">
        <v>27</v>
      </c>
      <c r="K51" s="81" t="s">
        <v>29</v>
      </c>
      <c r="L51" s="35"/>
      <c r="M51" s="84">
        <v>4.9314</v>
      </c>
      <c r="N51" s="34" t="s">
        <v>27</v>
      </c>
      <c r="O51" s="84" t="s">
        <v>31</v>
      </c>
      <c r="P51" s="10" t="s">
        <v>1085</v>
      </c>
      <c r="R51" s="81">
        <v>22.244399999999999</v>
      </c>
      <c r="S51" s="34" t="s">
        <v>28</v>
      </c>
      <c r="T51" s="81" t="s">
        <v>29</v>
      </c>
      <c r="U51" s="10" t="s">
        <v>1022</v>
      </c>
      <c r="W51" s="39">
        <v>21</v>
      </c>
      <c r="X51" s="36"/>
      <c r="Y51" s="10" t="s">
        <v>1104</v>
      </c>
      <c r="AA51" s="87">
        <v>36.273400000000002</v>
      </c>
      <c r="AB51" s="34" t="s">
        <v>30</v>
      </c>
      <c r="AC51" s="10" t="s">
        <v>1210</v>
      </c>
      <c r="AE51" s="34" t="s">
        <v>32</v>
      </c>
      <c r="AF51" s="36"/>
      <c r="AG51" s="34" t="s">
        <v>32</v>
      </c>
      <c r="AH51" s="36"/>
      <c r="AI51" s="34" t="s">
        <v>32</v>
      </c>
      <c r="AJ51" s="36"/>
      <c r="AK51" s="10" t="s">
        <v>33</v>
      </c>
      <c r="AL51" s="38"/>
      <c r="AM51" s="34">
        <v>0.78417745742379996</v>
      </c>
      <c r="AO51" s="81">
        <v>2.2833333333333332</v>
      </c>
      <c r="AP51" s="36"/>
      <c r="AQ51" s="81">
        <v>11.9</v>
      </c>
      <c r="AR51" s="36"/>
      <c r="AS51" s="81">
        <v>4.4833333333333334</v>
      </c>
      <c r="AT51" s="36"/>
      <c r="AU51" s="81">
        <v>18.516666666666666</v>
      </c>
      <c r="AW51" s="87">
        <v>1.6233766233766231</v>
      </c>
      <c r="AX51" s="46"/>
      <c r="AY51" s="87">
        <v>98.376623376623371</v>
      </c>
      <c r="AZ51" s="36"/>
      <c r="BA51" s="86">
        <v>6200</v>
      </c>
    </row>
    <row r="52" spans="1:53" ht="15.75" customHeight="1" x14ac:dyDescent="0.2">
      <c r="A52" s="7" t="s">
        <v>531</v>
      </c>
      <c r="B52" s="7" t="s">
        <v>532</v>
      </c>
      <c r="D52" s="81">
        <v>9.3902000000000001</v>
      </c>
      <c r="E52" s="34" t="s">
        <v>28</v>
      </c>
      <c r="F52" s="81" t="s">
        <v>29</v>
      </c>
      <c r="G52" s="68" t="s">
        <v>977</v>
      </c>
      <c r="I52" s="85">
        <v>0.33535999999999999</v>
      </c>
      <c r="J52" s="34" t="s">
        <v>30</v>
      </c>
      <c r="K52" s="87" t="s">
        <v>976</v>
      </c>
      <c r="L52" s="35"/>
      <c r="M52" s="84">
        <v>3.8567</v>
      </c>
      <c r="N52" s="34" t="s">
        <v>28</v>
      </c>
      <c r="O52" s="84" t="s">
        <v>31</v>
      </c>
      <c r="P52" s="10" t="s">
        <v>986</v>
      </c>
      <c r="R52" s="84">
        <v>18.1935</v>
      </c>
      <c r="S52" s="34" t="s">
        <v>27</v>
      </c>
      <c r="T52" s="81" t="s">
        <v>29</v>
      </c>
      <c r="U52" s="10" t="s">
        <v>1014</v>
      </c>
      <c r="W52" s="39">
        <v>12</v>
      </c>
      <c r="X52" s="36"/>
      <c r="Y52" s="10" t="s">
        <v>982</v>
      </c>
      <c r="AA52" s="84">
        <v>5.0586000000000002</v>
      </c>
      <c r="AB52" s="34" t="s">
        <v>30</v>
      </c>
      <c r="AC52" s="10" t="s">
        <v>998</v>
      </c>
      <c r="AE52" s="81">
        <v>84.3</v>
      </c>
      <c r="AF52" s="36"/>
      <c r="AG52" s="81">
        <v>84.5</v>
      </c>
      <c r="AH52" s="36"/>
      <c r="AI52" s="81">
        <v>78.400000000000006</v>
      </c>
      <c r="AJ52" s="36"/>
      <c r="AK52" s="10" t="s">
        <v>33</v>
      </c>
      <c r="AL52" s="38"/>
      <c r="AM52" s="34">
        <v>0.55864285830060001</v>
      </c>
      <c r="AO52" s="87">
        <v>2.7</v>
      </c>
      <c r="AP52" s="36"/>
      <c r="AQ52" s="87">
        <v>16.416666666666668</v>
      </c>
      <c r="AR52" s="36"/>
      <c r="AS52" s="87">
        <v>4.9333333333333336</v>
      </c>
      <c r="AT52" s="36"/>
      <c r="AU52" s="87">
        <v>23.783333333333335</v>
      </c>
      <c r="AW52" s="87">
        <v>1.6233766233766231</v>
      </c>
      <c r="AX52" s="46"/>
      <c r="AY52" s="87">
        <v>98.376623376623371</v>
      </c>
      <c r="AZ52" s="36"/>
      <c r="BA52" s="86">
        <v>7200</v>
      </c>
    </row>
    <row r="53" spans="1:53" ht="15.75" customHeight="1" x14ac:dyDescent="0.2">
      <c r="A53" s="7" t="s">
        <v>533</v>
      </c>
      <c r="B53" s="7" t="s">
        <v>534</v>
      </c>
      <c r="D53" s="84">
        <v>7.8974000000000002</v>
      </c>
      <c r="E53" s="34" t="s">
        <v>28</v>
      </c>
      <c r="F53" s="81" t="s">
        <v>29</v>
      </c>
      <c r="G53" s="68" t="s">
        <v>996</v>
      </c>
      <c r="I53" s="85">
        <v>0.32089000000000001</v>
      </c>
      <c r="J53" s="34" t="s">
        <v>28</v>
      </c>
      <c r="K53" s="81" t="s">
        <v>29</v>
      </c>
      <c r="L53" s="35"/>
      <c r="M53" s="84">
        <v>3.1375999999999999</v>
      </c>
      <c r="N53" s="34" t="s">
        <v>27</v>
      </c>
      <c r="O53" s="84" t="s">
        <v>31</v>
      </c>
      <c r="P53" s="10" t="s">
        <v>1069</v>
      </c>
      <c r="R53" s="81">
        <v>20.1357</v>
      </c>
      <c r="S53" s="34" t="s">
        <v>27</v>
      </c>
      <c r="T53" s="81" t="s">
        <v>29</v>
      </c>
      <c r="U53" s="10" t="s">
        <v>1096</v>
      </c>
      <c r="W53" s="39">
        <v>3</v>
      </c>
      <c r="X53" s="36"/>
      <c r="Y53" s="10" t="s">
        <v>1167</v>
      </c>
      <c r="AA53" s="81">
        <v>9.5107999999999997</v>
      </c>
      <c r="AB53" s="34" t="s">
        <v>28</v>
      </c>
      <c r="AC53" s="10" t="s">
        <v>1058</v>
      </c>
      <c r="AE53" s="34" t="s">
        <v>32</v>
      </c>
      <c r="AF53" s="36"/>
      <c r="AG53" s="34" t="s">
        <v>32</v>
      </c>
      <c r="AH53" s="36"/>
      <c r="AI53" s="34" t="s">
        <v>32</v>
      </c>
      <c r="AJ53" s="36"/>
      <c r="AK53" s="10" t="s">
        <v>33</v>
      </c>
      <c r="AL53" s="38"/>
      <c r="AM53" s="34">
        <v>2.0342411949963202</v>
      </c>
      <c r="AO53" s="81">
        <v>2.2999999999999998</v>
      </c>
      <c r="AP53" s="36"/>
      <c r="AQ53" s="84">
        <v>8.3833333333333329</v>
      </c>
      <c r="AR53" s="36"/>
      <c r="AS53" s="87">
        <v>4.5166666666666666</v>
      </c>
      <c r="AT53" s="36"/>
      <c r="AU53" s="81">
        <v>19.75</v>
      </c>
      <c r="AW53" s="81">
        <v>6.666666666666667</v>
      </c>
      <c r="AX53" s="46"/>
      <c r="AY53" s="81">
        <v>93.333333333333329</v>
      </c>
      <c r="AZ53" s="36"/>
      <c r="BA53" s="86">
        <v>5600</v>
      </c>
    </row>
    <row r="54" spans="1:53" ht="15.75" customHeight="1" x14ac:dyDescent="0.2">
      <c r="A54" s="7" t="s">
        <v>551</v>
      </c>
      <c r="B54" s="7" t="s">
        <v>552</v>
      </c>
      <c r="D54" s="84">
        <v>8.6867999999999999</v>
      </c>
      <c r="E54" s="34" t="s">
        <v>28</v>
      </c>
      <c r="F54" s="87" t="s">
        <v>976</v>
      </c>
      <c r="G54" s="68" t="s">
        <v>983</v>
      </c>
      <c r="I54" s="85">
        <v>0.33272000000000002</v>
      </c>
      <c r="J54" s="34" t="s">
        <v>30</v>
      </c>
      <c r="K54" s="81" t="s">
        <v>29</v>
      </c>
      <c r="L54" s="35"/>
      <c r="M54" s="81">
        <v>6.9074999999999998</v>
      </c>
      <c r="N54" s="34" t="s">
        <v>28</v>
      </c>
      <c r="O54" s="81" t="s">
        <v>29</v>
      </c>
      <c r="P54" s="10" t="s">
        <v>986</v>
      </c>
      <c r="R54" s="81">
        <v>29.806999999999999</v>
      </c>
      <c r="S54" s="34" t="s">
        <v>28</v>
      </c>
      <c r="T54" s="87" t="s">
        <v>976</v>
      </c>
      <c r="U54" s="10" t="s">
        <v>1009</v>
      </c>
      <c r="W54" s="39">
        <v>68</v>
      </c>
      <c r="X54" s="36"/>
      <c r="Y54" s="10" t="s">
        <v>986</v>
      </c>
      <c r="AA54" s="87">
        <v>15.912599999999999</v>
      </c>
      <c r="AB54" s="34" t="s">
        <v>30</v>
      </c>
      <c r="AC54" s="10" t="s">
        <v>1206</v>
      </c>
      <c r="AE54" s="81">
        <v>84.3</v>
      </c>
      <c r="AF54" s="36"/>
      <c r="AG54" s="81">
        <v>84.5</v>
      </c>
      <c r="AH54" s="36"/>
      <c r="AI54" s="81">
        <v>78.400000000000006</v>
      </c>
      <c r="AJ54" s="36"/>
      <c r="AK54" s="10" t="s">
        <v>33</v>
      </c>
      <c r="AL54" s="38"/>
      <c r="AM54" s="34">
        <v>0.86745891384759999</v>
      </c>
      <c r="AO54" s="87">
        <v>2.9833333333333334</v>
      </c>
      <c r="AP54" s="36"/>
      <c r="AQ54" s="87">
        <v>14.816666666666666</v>
      </c>
      <c r="AR54" s="36"/>
      <c r="AS54" s="87">
        <v>4.7166666666666668</v>
      </c>
      <c r="AT54" s="36"/>
      <c r="AU54" s="81">
        <v>18.05</v>
      </c>
      <c r="AW54" s="87">
        <v>1.6233766233766231</v>
      </c>
      <c r="AX54" s="46"/>
      <c r="AY54" s="87">
        <v>98.376623376623371</v>
      </c>
      <c r="AZ54" s="36"/>
      <c r="BA54" s="86">
        <v>6600</v>
      </c>
    </row>
    <row r="55" spans="1:53" ht="15.75" customHeight="1" x14ac:dyDescent="0.2">
      <c r="A55" s="7" t="s">
        <v>589</v>
      </c>
      <c r="B55" s="7" t="s">
        <v>590</v>
      </c>
      <c r="D55" s="84">
        <v>8.6446000000000005</v>
      </c>
      <c r="E55" s="34" t="s">
        <v>30</v>
      </c>
      <c r="F55" s="81" t="s">
        <v>29</v>
      </c>
      <c r="G55" s="68" t="s">
        <v>992</v>
      </c>
      <c r="I55" s="85">
        <v>0.33646999999999999</v>
      </c>
      <c r="J55" s="34" t="s">
        <v>30</v>
      </c>
      <c r="K55" s="81" t="s">
        <v>29</v>
      </c>
      <c r="L55" s="35"/>
      <c r="M55" s="84">
        <v>5.4352</v>
      </c>
      <c r="N55" s="34" t="s">
        <v>30</v>
      </c>
      <c r="O55" s="81" t="s">
        <v>29</v>
      </c>
      <c r="P55" s="10" t="s">
        <v>1173</v>
      </c>
      <c r="R55" s="84">
        <v>14.468</v>
      </c>
      <c r="S55" s="34" t="s">
        <v>28</v>
      </c>
      <c r="T55" s="81" t="s">
        <v>29</v>
      </c>
      <c r="U55" s="10" t="s">
        <v>1012</v>
      </c>
      <c r="W55" s="39">
        <v>25</v>
      </c>
      <c r="X55" s="36"/>
      <c r="Y55" s="10" t="s">
        <v>999</v>
      </c>
      <c r="AA55" s="84">
        <v>6.7294999999999998</v>
      </c>
      <c r="AB55" s="34" t="s">
        <v>30</v>
      </c>
      <c r="AC55" s="10" t="s">
        <v>991</v>
      </c>
      <c r="AE55" s="84">
        <v>96.9</v>
      </c>
      <c r="AF55" s="36"/>
      <c r="AG55" s="84">
        <v>94.2</v>
      </c>
      <c r="AH55" s="36"/>
      <c r="AI55" s="84">
        <v>92.8</v>
      </c>
      <c r="AJ55" s="36"/>
      <c r="AK55" s="10" t="s">
        <v>33</v>
      </c>
      <c r="AL55" s="38"/>
      <c r="AM55" s="34">
        <v>1.3739605968064399</v>
      </c>
      <c r="AO55" s="87">
        <v>2.7333333333333334</v>
      </c>
      <c r="AP55" s="36"/>
      <c r="AQ55" s="81">
        <v>13.716666666666667</v>
      </c>
      <c r="AR55" s="36"/>
      <c r="AS55" s="81">
        <v>4.2833333333333332</v>
      </c>
      <c r="AT55" s="36"/>
      <c r="AU55" s="81">
        <v>16.399999999999999</v>
      </c>
      <c r="AW55" s="87">
        <v>2.2222222222222223</v>
      </c>
      <c r="AX55" s="46"/>
      <c r="AY55" s="87">
        <v>97.777777777777771</v>
      </c>
      <c r="AZ55" s="36"/>
      <c r="BA55" s="86">
        <v>5500</v>
      </c>
    </row>
    <row r="56" spans="1:53" ht="15.75" customHeight="1" x14ac:dyDescent="0.2">
      <c r="A56" s="7" t="s">
        <v>601</v>
      </c>
      <c r="B56" s="7" t="s">
        <v>602</v>
      </c>
      <c r="D56" s="81">
        <v>9.3668999999999993</v>
      </c>
      <c r="E56" s="34" t="s">
        <v>28</v>
      </c>
      <c r="F56" s="87" t="s">
        <v>976</v>
      </c>
      <c r="G56" s="68" t="s">
        <v>1077</v>
      </c>
      <c r="I56" s="85">
        <v>0.22220000000000001</v>
      </c>
      <c r="J56" s="34" t="s">
        <v>27</v>
      </c>
      <c r="K56" s="84" t="s">
        <v>31</v>
      </c>
      <c r="L56" s="35"/>
      <c r="M56" s="84">
        <v>6.4576000000000002</v>
      </c>
      <c r="N56" s="34" t="s">
        <v>27</v>
      </c>
      <c r="O56" s="81" t="s">
        <v>29</v>
      </c>
      <c r="P56" s="10" t="s">
        <v>1023</v>
      </c>
      <c r="R56" s="81">
        <v>25.0457</v>
      </c>
      <c r="S56" s="34" t="s">
        <v>27</v>
      </c>
      <c r="T56" s="81" t="s">
        <v>29</v>
      </c>
      <c r="U56" s="10" t="s">
        <v>1014</v>
      </c>
      <c r="W56" s="39">
        <v>42</v>
      </c>
      <c r="X56" s="36"/>
      <c r="Y56" s="10" t="s">
        <v>1114</v>
      </c>
      <c r="AA56" s="87">
        <v>13.3596</v>
      </c>
      <c r="AB56" s="34" t="s">
        <v>28</v>
      </c>
      <c r="AC56" s="10" t="s">
        <v>1012</v>
      </c>
      <c r="AE56" s="34" t="s">
        <v>32</v>
      </c>
      <c r="AF56" s="36"/>
      <c r="AG56" s="34" t="s">
        <v>32</v>
      </c>
      <c r="AH56" s="36"/>
      <c r="AI56" s="34" t="s">
        <v>32</v>
      </c>
      <c r="AJ56" s="36"/>
      <c r="AK56" s="10" t="s">
        <v>33</v>
      </c>
      <c r="AL56" s="38"/>
      <c r="AM56" s="34">
        <v>0.90859174509786</v>
      </c>
      <c r="AO56" s="81">
        <v>2.4833333333333334</v>
      </c>
      <c r="AP56" s="36"/>
      <c r="AQ56" s="81">
        <v>11.666666666666666</v>
      </c>
      <c r="AR56" s="36"/>
      <c r="AS56" s="87">
        <v>4.6166666666666663</v>
      </c>
      <c r="AT56" s="36"/>
      <c r="AU56" s="81">
        <v>19.016666666666666</v>
      </c>
      <c r="AW56" s="87">
        <v>1.6233766233766231</v>
      </c>
      <c r="AX56" s="46"/>
      <c r="AY56" s="87">
        <v>98.376623376623371</v>
      </c>
      <c r="AZ56" s="36"/>
      <c r="BA56" s="86">
        <v>6500</v>
      </c>
    </row>
    <row r="57" spans="1:53" s="20" customFormat="1" ht="12.75" customHeight="1" x14ac:dyDescent="0.2">
      <c r="A57" s="14"/>
      <c r="B57" s="26"/>
      <c r="C57" s="15"/>
      <c r="D57" s="27"/>
      <c r="E57" s="28"/>
      <c r="F57" s="29"/>
      <c r="G57" s="29"/>
      <c r="H57" s="24"/>
      <c r="I57" s="30"/>
      <c r="J57" s="28"/>
      <c r="K57" s="29"/>
      <c r="L57" s="24"/>
      <c r="M57" s="30"/>
      <c r="N57" s="28"/>
      <c r="O57" s="31"/>
      <c r="P57" s="29"/>
      <c r="Q57" s="24"/>
      <c r="S57" s="28"/>
      <c r="T57" s="29"/>
      <c r="U57" s="29"/>
      <c r="V57" s="24"/>
      <c r="W57" s="31"/>
      <c r="X57" s="24"/>
      <c r="Y57" s="32"/>
      <c r="Z57" s="36"/>
      <c r="AA57" s="27"/>
      <c r="AB57" s="28"/>
      <c r="AC57" s="29"/>
      <c r="AD57" s="24"/>
      <c r="AE57" s="31"/>
      <c r="AF57" s="24"/>
      <c r="AG57" s="31"/>
      <c r="AH57" s="24"/>
      <c r="AI57" s="31"/>
      <c r="AJ57" s="24"/>
      <c r="AK57" s="28"/>
      <c r="AL57" s="24"/>
      <c r="AM57" s="28"/>
      <c r="AN57" s="24"/>
      <c r="AO57" s="32"/>
      <c r="AP57" s="24"/>
      <c r="AQ57" s="32"/>
      <c r="AR57" s="24"/>
      <c r="AS57" s="32"/>
      <c r="AT57" s="45"/>
      <c r="AU57" s="32"/>
      <c r="AV57" s="24"/>
      <c r="AW57" s="32"/>
      <c r="AX57" s="45"/>
      <c r="AY57" s="37"/>
      <c r="AZ57" s="24"/>
      <c r="BA57" s="33"/>
    </row>
    <row r="58" spans="1:53" s="20" customFormat="1" ht="15.75" customHeight="1" x14ac:dyDescent="0.2">
      <c r="A58" s="57"/>
      <c r="B58" s="58" t="s">
        <v>962</v>
      </c>
      <c r="C58" s="15"/>
      <c r="D58" s="59"/>
      <c r="E58" s="59"/>
      <c r="F58" s="59"/>
      <c r="G58" s="59"/>
      <c r="H58" s="60"/>
      <c r="I58" s="59"/>
      <c r="J58" s="59"/>
      <c r="K58" s="59"/>
      <c r="L58" s="24"/>
      <c r="M58" s="59"/>
      <c r="N58" s="59"/>
      <c r="O58" s="59"/>
      <c r="P58" s="59"/>
      <c r="Q58" s="60"/>
      <c r="R58" s="59"/>
      <c r="S58" s="59"/>
      <c r="T58" s="61"/>
      <c r="U58" s="61"/>
      <c r="V58" s="62"/>
      <c r="W58" s="61"/>
      <c r="X58" s="15"/>
      <c r="Y58" s="61"/>
      <c r="Z58" s="36"/>
      <c r="AA58" s="61"/>
      <c r="AB58" s="59"/>
      <c r="AC58" s="61"/>
      <c r="AD58" s="15"/>
      <c r="AE58" s="61"/>
      <c r="AF58" s="15"/>
      <c r="AG58" s="63"/>
      <c r="AH58" s="15"/>
      <c r="AI58" s="63"/>
      <c r="AJ58" s="15"/>
      <c r="AK58" s="63"/>
      <c r="AM58" s="63"/>
      <c r="AO58" s="63"/>
      <c r="AQ58" s="63"/>
      <c r="AS58" s="63"/>
      <c r="AU58" s="63"/>
      <c r="AW58" s="63"/>
      <c r="AY58" s="63"/>
      <c r="BA58" s="63"/>
    </row>
    <row r="59" spans="1:53" ht="15.75" customHeight="1" x14ac:dyDescent="0.2">
      <c r="A59" s="7" t="s">
        <v>69</v>
      </c>
      <c r="B59" s="7" t="s">
        <v>70</v>
      </c>
      <c r="D59" s="81">
        <v>9.8771000000000004</v>
      </c>
      <c r="E59" s="34" t="s">
        <v>28</v>
      </c>
      <c r="F59" s="81" t="s">
        <v>29</v>
      </c>
      <c r="G59" s="68" t="s">
        <v>977</v>
      </c>
      <c r="I59" s="82">
        <v>0.55474999999999997</v>
      </c>
      <c r="J59" s="34" t="s">
        <v>27</v>
      </c>
      <c r="K59" s="87" t="s">
        <v>976</v>
      </c>
      <c r="L59" s="35"/>
      <c r="M59" s="87">
        <v>12.2683</v>
      </c>
      <c r="N59" s="34" t="s">
        <v>28</v>
      </c>
      <c r="O59" s="81" t="s">
        <v>29</v>
      </c>
      <c r="P59" s="10" t="s">
        <v>1005</v>
      </c>
      <c r="R59" s="87">
        <v>37.436199999999999</v>
      </c>
      <c r="S59" s="34" t="s">
        <v>28</v>
      </c>
      <c r="T59" s="81" t="s">
        <v>29</v>
      </c>
      <c r="U59" s="10" t="s">
        <v>1092</v>
      </c>
      <c r="W59" s="39">
        <v>250</v>
      </c>
      <c r="X59" s="36"/>
      <c r="Y59" s="10" t="s">
        <v>1077</v>
      </c>
      <c r="AA59" s="87">
        <v>16.5151</v>
      </c>
      <c r="AB59" s="34" t="s">
        <v>30</v>
      </c>
      <c r="AC59" s="10" t="s">
        <v>1016</v>
      </c>
      <c r="AE59" s="87">
        <v>71.900000000000006</v>
      </c>
      <c r="AF59" s="36"/>
      <c r="AG59" s="87">
        <v>66.599999999999994</v>
      </c>
      <c r="AH59" s="36"/>
      <c r="AI59" s="81">
        <v>72.599999999999994</v>
      </c>
      <c r="AJ59" s="36"/>
      <c r="AK59" s="10" t="s">
        <v>33</v>
      </c>
      <c r="AL59" s="38"/>
      <c r="AM59" s="34">
        <v>0.65001849955716995</v>
      </c>
      <c r="AO59" s="84">
        <v>1.6666666666666667</v>
      </c>
      <c r="AP59" s="36"/>
      <c r="AQ59" s="84">
        <v>10.65</v>
      </c>
      <c r="AR59" s="36"/>
      <c r="AS59" s="84">
        <v>4.05</v>
      </c>
      <c r="AT59" s="36"/>
      <c r="AU59" s="84">
        <v>12.516666666666667</v>
      </c>
      <c r="AW59" s="87">
        <v>4.788732394366197</v>
      </c>
      <c r="AX59" s="46"/>
      <c r="AY59" s="87">
        <v>95.211267605633793</v>
      </c>
      <c r="AZ59" s="36"/>
      <c r="BA59" s="83">
        <v>9400</v>
      </c>
    </row>
    <row r="60" spans="1:53" ht="15.75" customHeight="1" x14ac:dyDescent="0.2">
      <c r="A60" s="7" t="s">
        <v>71</v>
      </c>
      <c r="B60" s="7" t="s">
        <v>72</v>
      </c>
      <c r="D60" s="81">
        <v>10.3316</v>
      </c>
      <c r="E60" s="34" t="s">
        <v>28</v>
      </c>
      <c r="F60" s="87" t="s">
        <v>976</v>
      </c>
      <c r="G60" s="68" t="s">
        <v>982</v>
      </c>
      <c r="I60" s="82">
        <v>0.39445000000000002</v>
      </c>
      <c r="J60" s="34" t="s">
        <v>28</v>
      </c>
      <c r="K60" s="81" t="s">
        <v>29</v>
      </c>
      <c r="L60" s="35"/>
      <c r="M60" s="87">
        <v>11.059100000000001</v>
      </c>
      <c r="N60" s="34" t="s">
        <v>28</v>
      </c>
      <c r="O60" s="81" t="s">
        <v>29</v>
      </c>
      <c r="P60" s="10" t="s">
        <v>1102</v>
      </c>
      <c r="R60" s="81">
        <v>28.604700000000001</v>
      </c>
      <c r="S60" s="34" t="s">
        <v>27</v>
      </c>
      <c r="T60" s="84" t="s">
        <v>31</v>
      </c>
      <c r="U60" s="10" t="s">
        <v>1009</v>
      </c>
      <c r="W60" s="39">
        <v>222</v>
      </c>
      <c r="X60" s="36"/>
      <c r="Y60" s="10" t="s">
        <v>1024</v>
      </c>
      <c r="AA60" s="81">
        <v>10.8751</v>
      </c>
      <c r="AB60" s="34" t="s">
        <v>30</v>
      </c>
      <c r="AC60" s="10" t="s">
        <v>1128</v>
      </c>
      <c r="AE60" s="34" t="s">
        <v>32</v>
      </c>
      <c r="AF60" s="36"/>
      <c r="AG60" s="34" t="s">
        <v>32</v>
      </c>
      <c r="AH60" s="36"/>
      <c r="AI60" s="34" t="s">
        <v>32</v>
      </c>
      <c r="AJ60" s="36"/>
      <c r="AK60" s="10" t="s">
        <v>33</v>
      </c>
      <c r="AL60" s="38"/>
      <c r="AM60" s="34">
        <v>0.89432376060103003</v>
      </c>
      <c r="AO60" s="81">
        <v>2.4666666666666668</v>
      </c>
      <c r="AP60" s="36"/>
      <c r="AQ60" s="84">
        <v>10</v>
      </c>
      <c r="AR60" s="36"/>
      <c r="AS60" s="81">
        <v>4.1833333333333336</v>
      </c>
      <c r="AT60" s="36"/>
      <c r="AU60" s="84">
        <v>13.283333333333333</v>
      </c>
      <c r="AW60" s="87">
        <v>4.7368421052631584</v>
      </c>
      <c r="AX60" s="46"/>
      <c r="AY60" s="87">
        <v>95.263157894736835</v>
      </c>
      <c r="AZ60" s="36"/>
      <c r="BA60" s="86">
        <v>7700</v>
      </c>
    </row>
    <row r="61" spans="1:53" ht="15.75" customHeight="1" x14ac:dyDescent="0.2">
      <c r="A61" s="7" t="s">
        <v>102</v>
      </c>
      <c r="B61" s="7" t="s">
        <v>103</v>
      </c>
      <c r="D61" s="81">
        <v>9.2127999999999997</v>
      </c>
      <c r="E61" s="34" t="s">
        <v>30</v>
      </c>
      <c r="F61" s="81" t="s">
        <v>29</v>
      </c>
      <c r="G61" s="68" t="s">
        <v>988</v>
      </c>
      <c r="I61" s="82">
        <v>0.41552</v>
      </c>
      <c r="J61" s="34" t="s">
        <v>30</v>
      </c>
      <c r="K61" s="81" t="s">
        <v>29</v>
      </c>
      <c r="L61" s="35"/>
      <c r="M61" s="87">
        <v>14.475</v>
      </c>
      <c r="N61" s="34" t="s">
        <v>28</v>
      </c>
      <c r="O61" s="81" t="s">
        <v>29</v>
      </c>
      <c r="P61" s="10" t="s">
        <v>996</v>
      </c>
      <c r="R61" s="87">
        <v>39.638800000000003</v>
      </c>
      <c r="S61" s="34" t="s">
        <v>28</v>
      </c>
      <c r="T61" s="81" t="s">
        <v>29</v>
      </c>
      <c r="U61" s="10" t="s">
        <v>980</v>
      </c>
      <c r="W61" s="71">
        <v>234</v>
      </c>
      <c r="X61" s="36"/>
      <c r="Y61" s="10" t="s">
        <v>996</v>
      </c>
      <c r="AA61" s="87">
        <v>18.527899999999999</v>
      </c>
      <c r="AB61" s="34" t="s">
        <v>28</v>
      </c>
      <c r="AC61" s="10" t="s">
        <v>998</v>
      </c>
      <c r="AE61" s="87">
        <v>65.7</v>
      </c>
      <c r="AF61" s="36"/>
      <c r="AG61" s="87">
        <v>56.9</v>
      </c>
      <c r="AH61" s="36"/>
      <c r="AI61" s="87">
        <v>68.599999999999994</v>
      </c>
      <c r="AJ61" s="36"/>
      <c r="AK61" s="10" t="s">
        <v>33</v>
      </c>
      <c r="AL61" s="38"/>
      <c r="AM61" s="34">
        <v>0.84365286202375001</v>
      </c>
      <c r="AO61" s="84">
        <v>2</v>
      </c>
      <c r="AP61" s="36"/>
      <c r="AQ61" s="81">
        <v>11.466666666666667</v>
      </c>
      <c r="AR61" s="36"/>
      <c r="AS61" s="34" t="s">
        <v>32</v>
      </c>
      <c r="AT61" s="36"/>
      <c r="AU61" s="34" t="s">
        <v>32</v>
      </c>
      <c r="AW61" s="84">
        <v>10.526315789473683</v>
      </c>
      <c r="AX61" s="46"/>
      <c r="AY61" s="84">
        <v>89.473684210526315</v>
      </c>
      <c r="AZ61" s="36"/>
      <c r="BA61" s="86">
        <v>7400</v>
      </c>
    </row>
    <row r="62" spans="1:53" ht="15.75" customHeight="1" x14ac:dyDescent="0.2">
      <c r="A62" s="7" t="s">
        <v>144</v>
      </c>
      <c r="B62" s="7" t="s">
        <v>145</v>
      </c>
      <c r="D62" s="84">
        <v>7.6436999999999999</v>
      </c>
      <c r="E62" s="34" t="s">
        <v>28</v>
      </c>
      <c r="F62" s="84" t="s">
        <v>31</v>
      </c>
      <c r="G62" s="68" t="s">
        <v>984</v>
      </c>
      <c r="I62" s="85">
        <v>0.33599000000000001</v>
      </c>
      <c r="J62" s="34" t="s">
        <v>27</v>
      </c>
      <c r="K62" s="81" t="s">
        <v>29</v>
      </c>
      <c r="L62" s="35"/>
      <c r="M62" s="87">
        <v>10.577199999999999</v>
      </c>
      <c r="N62" s="34" t="s">
        <v>28</v>
      </c>
      <c r="O62" s="81" t="s">
        <v>29</v>
      </c>
      <c r="P62" s="10" t="s">
        <v>999</v>
      </c>
      <c r="R62" s="87">
        <v>46.909199999999998</v>
      </c>
      <c r="S62" s="34" t="s">
        <v>28</v>
      </c>
      <c r="T62" s="87" t="s">
        <v>976</v>
      </c>
      <c r="U62" s="10" t="s">
        <v>995</v>
      </c>
      <c r="W62" s="71">
        <v>104</v>
      </c>
      <c r="X62" s="36"/>
      <c r="Y62" s="10" t="s">
        <v>996</v>
      </c>
      <c r="AA62" s="81">
        <v>9.8438999999999997</v>
      </c>
      <c r="AB62" s="34" t="s">
        <v>27</v>
      </c>
      <c r="AC62" s="10" t="s">
        <v>1035</v>
      </c>
      <c r="AE62" s="87">
        <v>69.599999999999994</v>
      </c>
      <c r="AF62" s="36"/>
      <c r="AG62" s="87">
        <v>70.400000000000006</v>
      </c>
      <c r="AH62" s="36"/>
      <c r="AI62" s="81">
        <v>74</v>
      </c>
      <c r="AJ62" s="36"/>
      <c r="AK62" s="10" t="s">
        <v>33</v>
      </c>
      <c r="AL62" s="38"/>
      <c r="AM62" s="34">
        <v>0.78564743105043999</v>
      </c>
      <c r="AO62" s="81">
        <v>2.4666666666666668</v>
      </c>
      <c r="AP62" s="36"/>
      <c r="AQ62" s="81">
        <v>11.55</v>
      </c>
      <c r="AR62" s="36"/>
      <c r="AS62" s="84">
        <v>4.05</v>
      </c>
      <c r="AT62" s="36"/>
      <c r="AU62" s="84">
        <v>12.9</v>
      </c>
      <c r="AW62" s="81">
        <v>6.2015503875968996</v>
      </c>
      <c r="AX62" s="46"/>
      <c r="AY62" s="81">
        <v>93.798449612403104</v>
      </c>
      <c r="AZ62" s="36"/>
      <c r="BA62" s="86">
        <v>6900</v>
      </c>
    </row>
    <row r="63" spans="1:53" ht="15.75" customHeight="1" x14ac:dyDescent="0.2">
      <c r="A63" s="7" t="s">
        <v>159</v>
      </c>
      <c r="B63" s="7" t="s">
        <v>160</v>
      </c>
      <c r="D63" s="81">
        <v>9.7232000000000003</v>
      </c>
      <c r="E63" s="34" t="s">
        <v>28</v>
      </c>
      <c r="F63" s="81" t="s">
        <v>29</v>
      </c>
      <c r="G63" s="68" t="s">
        <v>1015</v>
      </c>
      <c r="I63" s="82">
        <v>0.37323000000000001</v>
      </c>
      <c r="J63" s="34" t="s">
        <v>27</v>
      </c>
      <c r="K63" s="81" t="s">
        <v>29</v>
      </c>
      <c r="L63" s="35"/>
      <c r="M63" s="87">
        <v>10.4442</v>
      </c>
      <c r="N63" s="34" t="s">
        <v>28</v>
      </c>
      <c r="O63" s="87" t="s">
        <v>976</v>
      </c>
      <c r="P63" s="10" t="s">
        <v>1005</v>
      </c>
      <c r="R63" s="87">
        <v>46.357599999999998</v>
      </c>
      <c r="S63" s="34" t="s">
        <v>30</v>
      </c>
      <c r="T63" s="87" t="s">
        <v>976</v>
      </c>
      <c r="U63" s="10" t="s">
        <v>1015</v>
      </c>
      <c r="W63" s="71">
        <v>209</v>
      </c>
      <c r="X63" s="36"/>
      <c r="Y63" s="10" t="s">
        <v>1078</v>
      </c>
      <c r="AA63" s="81">
        <v>11.0535</v>
      </c>
      <c r="AB63" s="34" t="s">
        <v>28</v>
      </c>
      <c r="AC63" s="10" t="s">
        <v>1030</v>
      </c>
      <c r="AE63" s="87">
        <v>72.400000000000006</v>
      </c>
      <c r="AF63" s="36"/>
      <c r="AG63" s="87">
        <v>70.7</v>
      </c>
      <c r="AH63" s="36"/>
      <c r="AI63" s="81">
        <v>72.099999999999994</v>
      </c>
      <c r="AJ63" s="36"/>
      <c r="AK63" s="10" t="s">
        <v>33</v>
      </c>
      <c r="AL63" s="38"/>
      <c r="AM63" s="34">
        <v>0.50389022270150996</v>
      </c>
      <c r="AO63" s="84">
        <v>1.7166666666666666</v>
      </c>
      <c r="AP63" s="36"/>
      <c r="AQ63" s="84">
        <v>9.6</v>
      </c>
      <c r="AR63" s="36"/>
      <c r="AS63" s="84">
        <v>4.0166666666666666</v>
      </c>
      <c r="AT63" s="36"/>
      <c r="AU63" s="84">
        <v>13.183333333333334</v>
      </c>
      <c r="AW63" s="81">
        <v>8.3870967741935498</v>
      </c>
      <c r="AX63" s="46"/>
      <c r="AY63" s="81">
        <v>91.612903225806448</v>
      </c>
      <c r="AZ63" s="36"/>
      <c r="BA63" s="83">
        <v>7900</v>
      </c>
    </row>
    <row r="64" spans="1:53" ht="15.75" customHeight="1" x14ac:dyDescent="0.2">
      <c r="A64" s="7" t="s">
        <v>171</v>
      </c>
      <c r="B64" s="7" t="s">
        <v>172</v>
      </c>
      <c r="D64" s="84">
        <v>8.2489000000000008</v>
      </c>
      <c r="E64" s="34" t="s">
        <v>28</v>
      </c>
      <c r="F64" s="81" t="s">
        <v>29</v>
      </c>
      <c r="G64" s="68" t="s">
        <v>980</v>
      </c>
      <c r="I64" s="82">
        <v>0.53512000000000004</v>
      </c>
      <c r="J64" s="34" t="s">
        <v>28</v>
      </c>
      <c r="K64" s="87" t="s">
        <v>976</v>
      </c>
      <c r="L64" s="35"/>
      <c r="M64" s="87">
        <v>13.744400000000001</v>
      </c>
      <c r="N64" s="34" t="s">
        <v>28</v>
      </c>
      <c r="O64" s="81" t="s">
        <v>29</v>
      </c>
      <c r="P64" s="10" t="s">
        <v>1001</v>
      </c>
      <c r="R64" s="87">
        <v>53.143599999999999</v>
      </c>
      <c r="S64" s="34" t="s">
        <v>28</v>
      </c>
      <c r="T64" s="81" t="s">
        <v>29</v>
      </c>
      <c r="U64" s="10" t="s">
        <v>1029</v>
      </c>
      <c r="W64" s="39">
        <v>208</v>
      </c>
      <c r="X64" s="36"/>
      <c r="Y64" s="10" t="s">
        <v>968</v>
      </c>
      <c r="AA64" s="87">
        <v>15.2121</v>
      </c>
      <c r="AB64" s="34" t="s">
        <v>28</v>
      </c>
      <c r="AC64" s="10" t="s">
        <v>996</v>
      </c>
      <c r="AE64" s="87">
        <v>59.2</v>
      </c>
      <c r="AF64" s="36"/>
      <c r="AG64" s="87">
        <v>59.9</v>
      </c>
      <c r="AH64" s="36"/>
      <c r="AI64" s="87">
        <v>67.7</v>
      </c>
      <c r="AJ64" s="36"/>
      <c r="AK64" s="10" t="s">
        <v>33</v>
      </c>
      <c r="AL64" s="38"/>
      <c r="AM64" s="34">
        <v>0.98622230223203999</v>
      </c>
      <c r="AO64" s="87">
        <v>2.6833333333333331</v>
      </c>
      <c r="AP64" s="36"/>
      <c r="AQ64" s="84">
        <v>10.216666666666667</v>
      </c>
      <c r="AR64" s="36"/>
      <c r="AS64" s="81">
        <v>4.25</v>
      </c>
      <c r="AT64" s="36"/>
      <c r="AU64" s="84">
        <v>13.833333333333334</v>
      </c>
      <c r="AW64" s="81">
        <v>8.2987551867219906</v>
      </c>
      <c r="AX64" s="46"/>
      <c r="AY64" s="81">
        <v>91.701244813278009</v>
      </c>
      <c r="AZ64" s="36"/>
      <c r="BA64" s="86">
        <v>7500</v>
      </c>
    </row>
    <row r="65" spans="1:53" ht="15.75" customHeight="1" x14ac:dyDescent="0.2">
      <c r="A65" s="7" t="s">
        <v>211</v>
      </c>
      <c r="B65" s="7" t="s">
        <v>212</v>
      </c>
      <c r="D65" s="84">
        <v>8.2970000000000006</v>
      </c>
      <c r="E65" s="34" t="s">
        <v>28</v>
      </c>
      <c r="F65" s="81" t="s">
        <v>29</v>
      </c>
      <c r="G65" s="68" t="s">
        <v>1009</v>
      </c>
      <c r="I65" s="82">
        <v>0.40360000000000001</v>
      </c>
      <c r="J65" s="34" t="s">
        <v>30</v>
      </c>
      <c r="K65" s="87" t="s">
        <v>976</v>
      </c>
      <c r="L65" s="35"/>
      <c r="M65" s="81">
        <v>8.6820000000000004</v>
      </c>
      <c r="N65" s="34" t="s">
        <v>28</v>
      </c>
      <c r="O65" s="81" t="s">
        <v>29</v>
      </c>
      <c r="P65" s="10" t="s">
        <v>1001</v>
      </c>
      <c r="R65" s="87">
        <v>31.441299999999998</v>
      </c>
      <c r="S65" s="34" t="s">
        <v>28</v>
      </c>
      <c r="T65" s="84" t="s">
        <v>31</v>
      </c>
      <c r="U65" s="10" t="s">
        <v>1075</v>
      </c>
      <c r="W65" s="71">
        <v>98</v>
      </c>
      <c r="X65" s="36"/>
      <c r="Y65" s="10" t="s">
        <v>1006</v>
      </c>
      <c r="AA65" s="81">
        <v>8.9349000000000007</v>
      </c>
      <c r="AB65" s="34" t="s">
        <v>28</v>
      </c>
      <c r="AC65" s="10" t="s">
        <v>1023</v>
      </c>
      <c r="AE65" s="34" t="s">
        <v>32</v>
      </c>
      <c r="AF65" s="36"/>
      <c r="AG65" s="34" t="s">
        <v>32</v>
      </c>
      <c r="AH65" s="36"/>
      <c r="AI65" s="34" t="s">
        <v>32</v>
      </c>
      <c r="AJ65" s="36"/>
      <c r="AK65" s="10" t="s">
        <v>33</v>
      </c>
      <c r="AL65" s="38"/>
      <c r="AM65" s="34">
        <v>4.1055041301658299</v>
      </c>
      <c r="AO65" s="84">
        <v>1.55</v>
      </c>
      <c r="AP65" s="36"/>
      <c r="AQ65" s="84">
        <v>8.9833333333333325</v>
      </c>
      <c r="AR65" s="36"/>
      <c r="AS65" s="81">
        <v>4.1333333333333337</v>
      </c>
      <c r="AT65" s="36"/>
      <c r="AU65" s="81">
        <v>15</v>
      </c>
      <c r="AW65" s="84">
        <v>10.152284263959391</v>
      </c>
      <c r="AX65" s="46"/>
      <c r="AY65" s="84">
        <v>89.847715736040612</v>
      </c>
      <c r="AZ65" s="36"/>
      <c r="BA65" s="83">
        <v>9400</v>
      </c>
    </row>
    <row r="66" spans="1:53" ht="15.75" customHeight="1" x14ac:dyDescent="0.2">
      <c r="A66" s="7" t="s">
        <v>215</v>
      </c>
      <c r="B66" s="7" t="s">
        <v>216</v>
      </c>
      <c r="D66" s="81">
        <v>10.1602</v>
      </c>
      <c r="E66" s="34" t="s">
        <v>28</v>
      </c>
      <c r="F66" s="81" t="s">
        <v>29</v>
      </c>
      <c r="G66" s="68" t="s">
        <v>993</v>
      </c>
      <c r="I66" s="85">
        <v>0.33228000000000002</v>
      </c>
      <c r="J66" s="34" t="s">
        <v>27</v>
      </c>
      <c r="K66" s="81" t="s">
        <v>29</v>
      </c>
      <c r="L66" s="35"/>
      <c r="M66" s="81">
        <v>9.6968999999999994</v>
      </c>
      <c r="N66" s="34" t="s">
        <v>28</v>
      </c>
      <c r="O66" s="87" t="s">
        <v>976</v>
      </c>
      <c r="P66" s="10" t="s">
        <v>1017</v>
      </c>
      <c r="R66" s="87">
        <v>43.205599999999997</v>
      </c>
      <c r="S66" s="34" t="s">
        <v>28</v>
      </c>
      <c r="T66" s="87" t="s">
        <v>976</v>
      </c>
      <c r="U66" s="10" t="s">
        <v>999</v>
      </c>
      <c r="W66" s="71">
        <v>200</v>
      </c>
      <c r="X66" s="36"/>
      <c r="Y66" s="10" t="s">
        <v>994</v>
      </c>
      <c r="AA66" s="81">
        <v>9.7157</v>
      </c>
      <c r="AB66" s="34" t="s">
        <v>30</v>
      </c>
      <c r="AC66" s="10" t="s">
        <v>1004</v>
      </c>
      <c r="AE66" s="81">
        <v>74.7</v>
      </c>
      <c r="AF66" s="36"/>
      <c r="AG66" s="81">
        <v>73.599999999999994</v>
      </c>
      <c r="AH66" s="36"/>
      <c r="AI66" s="81">
        <v>72.3</v>
      </c>
      <c r="AJ66" s="36"/>
      <c r="AK66" s="10" t="s">
        <v>33</v>
      </c>
      <c r="AL66" s="38"/>
      <c r="AM66" s="34">
        <v>1.3804118944250501</v>
      </c>
      <c r="AO66" s="81">
        <v>2.5</v>
      </c>
      <c r="AP66" s="36"/>
      <c r="AQ66" s="81">
        <v>11.35</v>
      </c>
      <c r="AR66" s="36"/>
      <c r="AS66" s="84">
        <v>4.0999999999999996</v>
      </c>
      <c r="AT66" s="36"/>
      <c r="AU66" s="84">
        <v>14.6</v>
      </c>
      <c r="AW66" s="81">
        <v>5.825242718446602</v>
      </c>
      <c r="AX66" s="46"/>
      <c r="AY66" s="81">
        <v>94.174757281553397</v>
      </c>
      <c r="AZ66" s="36"/>
      <c r="BA66" s="83">
        <v>8200</v>
      </c>
    </row>
    <row r="67" spans="1:53" ht="15.75" customHeight="1" x14ac:dyDescent="0.2">
      <c r="A67" s="7" t="s">
        <v>225</v>
      </c>
      <c r="B67" s="7" t="s">
        <v>226</v>
      </c>
      <c r="D67" s="81">
        <v>10.589399999999999</v>
      </c>
      <c r="E67" s="34" t="s">
        <v>28</v>
      </c>
      <c r="F67" s="81" t="s">
        <v>29</v>
      </c>
      <c r="G67" s="68" t="s">
        <v>1104</v>
      </c>
      <c r="I67" s="85">
        <v>0.25811000000000001</v>
      </c>
      <c r="J67" s="34" t="s">
        <v>27</v>
      </c>
      <c r="K67" s="84" t="s">
        <v>31</v>
      </c>
      <c r="L67" s="35"/>
      <c r="M67" s="81">
        <v>8.7721</v>
      </c>
      <c r="N67" s="34" t="s">
        <v>30</v>
      </c>
      <c r="O67" s="81" t="s">
        <v>29</v>
      </c>
      <c r="P67" s="10" t="s">
        <v>981</v>
      </c>
      <c r="R67" s="87">
        <v>34.917700000000004</v>
      </c>
      <c r="S67" s="34" t="s">
        <v>28</v>
      </c>
      <c r="T67" s="81" t="s">
        <v>29</v>
      </c>
      <c r="U67" s="10" t="s">
        <v>980</v>
      </c>
      <c r="W67" s="71">
        <v>166</v>
      </c>
      <c r="X67" s="36"/>
      <c r="Y67" s="10" t="s">
        <v>1123</v>
      </c>
      <c r="AA67" s="87">
        <v>14.2727</v>
      </c>
      <c r="AB67" s="34" t="s">
        <v>30</v>
      </c>
      <c r="AC67" s="10" t="s">
        <v>1140</v>
      </c>
      <c r="AE67" s="81">
        <v>78.7</v>
      </c>
      <c r="AF67" s="36"/>
      <c r="AG67" s="81">
        <v>76.5</v>
      </c>
      <c r="AH67" s="36"/>
      <c r="AI67" s="81">
        <v>80.099999999999994</v>
      </c>
      <c r="AJ67" s="36"/>
      <c r="AK67" s="10" t="s">
        <v>33</v>
      </c>
      <c r="AL67" s="38"/>
      <c r="AM67" s="34">
        <v>0.36516984635165001</v>
      </c>
      <c r="AO67" s="81">
        <v>2.5666666666666669</v>
      </c>
      <c r="AP67" s="36"/>
      <c r="AQ67" s="81">
        <v>11.916666666666666</v>
      </c>
      <c r="AR67" s="36"/>
      <c r="AS67" s="81">
        <v>4.45</v>
      </c>
      <c r="AT67" s="36"/>
      <c r="AU67" s="84">
        <v>13.866666666666667</v>
      </c>
      <c r="AW67" s="84">
        <v>10.954063604240282</v>
      </c>
      <c r="AX67" s="46"/>
      <c r="AY67" s="84">
        <v>89.045936395759711</v>
      </c>
      <c r="AZ67" s="36"/>
      <c r="BA67" s="86">
        <v>7600</v>
      </c>
    </row>
    <row r="68" spans="1:53" ht="15.75" customHeight="1" x14ac:dyDescent="0.2">
      <c r="A68" s="7" t="s">
        <v>241</v>
      </c>
      <c r="B68" s="7" t="s">
        <v>242</v>
      </c>
      <c r="D68" s="84">
        <v>8.7482000000000006</v>
      </c>
      <c r="E68" s="34" t="s">
        <v>28</v>
      </c>
      <c r="F68" s="81" t="s">
        <v>29</v>
      </c>
      <c r="G68" s="68" t="s">
        <v>148</v>
      </c>
      <c r="I68" s="82">
        <v>0.57396999999999998</v>
      </c>
      <c r="J68" s="34" t="s">
        <v>27</v>
      </c>
      <c r="K68" s="81" t="s">
        <v>29</v>
      </c>
      <c r="L68" s="35"/>
      <c r="M68" s="87">
        <v>10.308299999999999</v>
      </c>
      <c r="N68" s="34" t="s">
        <v>28</v>
      </c>
      <c r="O68" s="81" t="s">
        <v>29</v>
      </c>
      <c r="P68" s="10" t="s">
        <v>1005</v>
      </c>
      <c r="R68" s="87">
        <v>33.679099999999998</v>
      </c>
      <c r="S68" s="34" t="s">
        <v>27</v>
      </c>
      <c r="T68" s="81" t="s">
        <v>29</v>
      </c>
      <c r="U68" s="10" t="s">
        <v>1089</v>
      </c>
      <c r="W68" s="71">
        <v>175</v>
      </c>
      <c r="X68" s="36"/>
      <c r="Y68" s="10" t="s">
        <v>1077</v>
      </c>
      <c r="AA68" s="87">
        <v>13.7521</v>
      </c>
      <c r="AB68" s="34" t="s">
        <v>30</v>
      </c>
      <c r="AC68" s="10" t="s">
        <v>991</v>
      </c>
      <c r="AE68" s="87">
        <v>64.2</v>
      </c>
      <c r="AF68" s="36"/>
      <c r="AG68" s="87">
        <v>59</v>
      </c>
      <c r="AH68" s="36"/>
      <c r="AI68" s="87">
        <v>67.2</v>
      </c>
      <c r="AJ68" s="36"/>
      <c r="AK68" s="10" t="s">
        <v>33</v>
      </c>
      <c r="AL68" s="38"/>
      <c r="AM68" s="34">
        <v>2.2711527920790102</v>
      </c>
      <c r="AO68" s="81">
        <v>2.0666666666666669</v>
      </c>
      <c r="AP68" s="36"/>
      <c r="AQ68" s="84">
        <v>10.833333333333334</v>
      </c>
      <c r="AR68" s="36"/>
      <c r="AS68" s="81">
        <v>4.1500000000000004</v>
      </c>
      <c r="AT68" s="36"/>
      <c r="AU68" s="81">
        <v>15.633333333333333</v>
      </c>
      <c r="AW68" s="81">
        <v>5.343511450381679</v>
      </c>
      <c r="AX68" s="46"/>
      <c r="AY68" s="81">
        <v>94.656488549618317</v>
      </c>
      <c r="AZ68" s="36"/>
      <c r="BA68" s="83">
        <v>8200</v>
      </c>
    </row>
    <row r="69" spans="1:53" ht="15.75" customHeight="1" x14ac:dyDescent="0.2">
      <c r="A69" s="7" t="s">
        <v>281</v>
      </c>
      <c r="B69" s="7" t="s">
        <v>282</v>
      </c>
      <c r="D69" s="84">
        <v>6.8133999999999997</v>
      </c>
      <c r="E69" s="34" t="s">
        <v>28</v>
      </c>
      <c r="F69" s="84" t="s">
        <v>31</v>
      </c>
      <c r="G69" s="68" t="s">
        <v>1009</v>
      </c>
      <c r="I69" s="85">
        <v>0.23952000000000001</v>
      </c>
      <c r="J69" s="34" t="s">
        <v>27</v>
      </c>
      <c r="K69" s="81" t="s">
        <v>29</v>
      </c>
      <c r="L69" s="35"/>
      <c r="M69" s="81">
        <v>8.2243999999999993</v>
      </c>
      <c r="N69" s="34" t="s">
        <v>28</v>
      </c>
      <c r="O69" s="81" t="s">
        <v>29</v>
      </c>
      <c r="P69" s="10" t="s">
        <v>1062</v>
      </c>
      <c r="R69" s="87">
        <v>39.847700000000003</v>
      </c>
      <c r="S69" s="34" t="s">
        <v>27</v>
      </c>
      <c r="T69" s="81" t="s">
        <v>29</v>
      </c>
      <c r="U69" s="10" t="s">
        <v>996</v>
      </c>
      <c r="W69" s="39">
        <v>30</v>
      </c>
      <c r="X69" s="36"/>
      <c r="Y69" s="10" t="s">
        <v>1104</v>
      </c>
      <c r="AA69" s="81">
        <v>10.410299999999999</v>
      </c>
      <c r="AB69" s="34" t="s">
        <v>27</v>
      </c>
      <c r="AC69" s="10" t="s">
        <v>1009</v>
      </c>
      <c r="AE69" s="81">
        <v>74.2</v>
      </c>
      <c r="AF69" s="36"/>
      <c r="AG69" s="87">
        <v>72.900000000000006</v>
      </c>
      <c r="AH69" s="36"/>
      <c r="AI69" s="81">
        <v>80.099999999999994</v>
      </c>
      <c r="AJ69" s="36"/>
      <c r="AK69" s="10" t="s">
        <v>33</v>
      </c>
      <c r="AL69" s="38"/>
      <c r="AM69" s="34">
        <v>1.1134223885119501</v>
      </c>
      <c r="AO69" s="81">
        <v>2.0833333333333335</v>
      </c>
      <c r="AP69" s="36"/>
      <c r="AQ69" s="84">
        <v>10.433333333333334</v>
      </c>
      <c r="AR69" s="36"/>
      <c r="AS69" s="84">
        <v>4.083333333333333</v>
      </c>
      <c r="AT69" s="36"/>
      <c r="AU69" s="84">
        <v>12.583333333333334</v>
      </c>
      <c r="AW69" s="81">
        <v>8.7719298245614024</v>
      </c>
      <c r="AX69" s="46"/>
      <c r="AY69" s="81">
        <v>91.228070175438589</v>
      </c>
      <c r="AZ69" s="36"/>
      <c r="BA69" s="86">
        <v>5900</v>
      </c>
    </row>
    <row r="70" spans="1:53" ht="15.75" customHeight="1" x14ac:dyDescent="0.2">
      <c r="A70" s="7" t="s">
        <v>293</v>
      </c>
      <c r="B70" s="7" t="s">
        <v>294</v>
      </c>
      <c r="D70" s="81">
        <v>9.8369</v>
      </c>
      <c r="E70" s="34" t="s">
        <v>28</v>
      </c>
      <c r="F70" s="81" t="s">
        <v>29</v>
      </c>
      <c r="G70" s="68" t="s">
        <v>999</v>
      </c>
      <c r="I70" s="85">
        <v>0.35071000000000002</v>
      </c>
      <c r="J70" s="34" t="s">
        <v>30</v>
      </c>
      <c r="K70" s="81" t="s">
        <v>29</v>
      </c>
      <c r="L70" s="35"/>
      <c r="M70" s="81">
        <v>8.2311999999999994</v>
      </c>
      <c r="N70" s="34" t="s">
        <v>28</v>
      </c>
      <c r="O70" s="81" t="s">
        <v>29</v>
      </c>
      <c r="P70" s="10" t="s">
        <v>984</v>
      </c>
      <c r="R70" s="87">
        <v>33.921900000000001</v>
      </c>
      <c r="S70" s="34" t="s">
        <v>28</v>
      </c>
      <c r="T70" s="81" t="s">
        <v>29</v>
      </c>
      <c r="U70" s="10" t="s">
        <v>1014</v>
      </c>
      <c r="W70" s="71">
        <v>150</v>
      </c>
      <c r="X70" s="36"/>
      <c r="Y70" s="10" t="s">
        <v>1118</v>
      </c>
      <c r="AA70" s="87">
        <v>14.4131</v>
      </c>
      <c r="AB70" s="34" t="s">
        <v>30</v>
      </c>
      <c r="AC70" s="10" t="s">
        <v>1139</v>
      </c>
      <c r="AE70" s="81">
        <v>78.2</v>
      </c>
      <c r="AF70" s="36"/>
      <c r="AG70" s="81">
        <v>82.4</v>
      </c>
      <c r="AH70" s="36"/>
      <c r="AI70" s="84">
        <v>84.9</v>
      </c>
      <c r="AJ70" s="36"/>
      <c r="AK70" s="10" t="s">
        <v>33</v>
      </c>
      <c r="AL70" s="38"/>
      <c r="AM70" s="34">
        <v>0.4060106837811</v>
      </c>
      <c r="AO70" s="84">
        <v>1.9166666666666667</v>
      </c>
      <c r="AP70" s="36"/>
      <c r="AQ70" s="81">
        <v>12.65</v>
      </c>
      <c r="AR70" s="36"/>
      <c r="AS70" s="84">
        <v>4.0666666666666664</v>
      </c>
      <c r="AT70" s="36"/>
      <c r="AU70" s="81">
        <v>16</v>
      </c>
      <c r="AW70" s="87">
        <v>4.7619047619047619</v>
      </c>
      <c r="AX70" s="46"/>
      <c r="AY70" s="87">
        <v>95.238095238095227</v>
      </c>
      <c r="AZ70" s="36"/>
      <c r="BA70" s="83">
        <v>7900</v>
      </c>
    </row>
    <row r="71" spans="1:53" ht="15.75" customHeight="1" x14ac:dyDescent="0.2">
      <c r="A71" s="7" t="s">
        <v>295</v>
      </c>
      <c r="B71" s="7" t="s">
        <v>296</v>
      </c>
      <c r="D71" s="84">
        <v>6.0754000000000001</v>
      </c>
      <c r="E71" s="34" t="s">
        <v>28</v>
      </c>
      <c r="F71" s="84" t="s">
        <v>31</v>
      </c>
      <c r="G71" s="68" t="s">
        <v>1022</v>
      </c>
      <c r="I71" s="85">
        <v>0.2908</v>
      </c>
      <c r="J71" s="34" t="s">
        <v>27</v>
      </c>
      <c r="K71" s="81" t="s">
        <v>29</v>
      </c>
      <c r="L71" s="35"/>
      <c r="M71" s="81">
        <v>7.2150999999999996</v>
      </c>
      <c r="N71" s="34" t="s">
        <v>28</v>
      </c>
      <c r="O71" s="81" t="s">
        <v>29</v>
      </c>
      <c r="P71" s="10" t="s">
        <v>992</v>
      </c>
      <c r="R71" s="87">
        <v>40.772599999999997</v>
      </c>
      <c r="S71" s="34" t="s">
        <v>28</v>
      </c>
      <c r="T71" s="81" t="s">
        <v>29</v>
      </c>
      <c r="U71" s="10" t="s">
        <v>1088</v>
      </c>
      <c r="W71" s="39">
        <v>14</v>
      </c>
      <c r="X71" s="36"/>
      <c r="Y71" s="10" t="s">
        <v>1128</v>
      </c>
      <c r="AA71" s="81">
        <v>11.116</v>
      </c>
      <c r="AB71" s="34" t="s">
        <v>28</v>
      </c>
      <c r="AC71" s="10" t="s">
        <v>1046</v>
      </c>
      <c r="AE71" s="81">
        <v>80.2</v>
      </c>
      <c r="AF71" s="36"/>
      <c r="AG71" s="81">
        <v>79.5</v>
      </c>
      <c r="AH71" s="36"/>
      <c r="AI71" s="81">
        <v>78.7</v>
      </c>
      <c r="AJ71" s="36"/>
      <c r="AK71" s="10" t="s">
        <v>33</v>
      </c>
      <c r="AL71" s="38"/>
      <c r="AM71" s="34">
        <v>0.44565939321760001</v>
      </c>
      <c r="AO71" s="81">
        <v>2.5333333333333332</v>
      </c>
      <c r="AP71" s="36"/>
      <c r="AQ71" s="84">
        <v>10.733333333333333</v>
      </c>
      <c r="AR71" s="36"/>
      <c r="AS71" s="81">
        <v>4.3166666666666664</v>
      </c>
      <c r="AT71" s="36"/>
      <c r="AU71" s="84">
        <v>14.766666666666667</v>
      </c>
      <c r="AW71" s="81">
        <v>9.4629156010230187</v>
      </c>
      <c r="AX71" s="46"/>
      <c r="AY71" s="81">
        <v>90.537084398976987</v>
      </c>
      <c r="AZ71" s="36"/>
      <c r="BA71" s="86">
        <v>5000</v>
      </c>
    </row>
    <row r="72" spans="1:53" ht="15.75" customHeight="1" x14ac:dyDescent="0.2">
      <c r="A72" s="7" t="s">
        <v>341</v>
      </c>
      <c r="B72" s="7" t="s">
        <v>342</v>
      </c>
      <c r="D72" s="81">
        <v>8.8533000000000008</v>
      </c>
      <c r="E72" s="34" t="s">
        <v>28</v>
      </c>
      <c r="F72" s="81" t="s">
        <v>29</v>
      </c>
      <c r="G72" s="68" t="s">
        <v>999</v>
      </c>
      <c r="I72" s="82">
        <v>0.49415999999999999</v>
      </c>
      <c r="J72" s="34" t="s">
        <v>30</v>
      </c>
      <c r="K72" s="81" t="s">
        <v>29</v>
      </c>
      <c r="L72" s="35"/>
      <c r="M72" s="87">
        <v>11.271000000000001</v>
      </c>
      <c r="N72" s="34" t="s">
        <v>28</v>
      </c>
      <c r="O72" s="81" t="s">
        <v>29</v>
      </c>
      <c r="P72" s="10" t="s">
        <v>992</v>
      </c>
      <c r="R72" s="87">
        <v>43.744799999999998</v>
      </c>
      <c r="S72" s="34" t="s">
        <v>30</v>
      </c>
      <c r="T72" s="81" t="s">
        <v>29</v>
      </c>
      <c r="U72" s="10" t="s">
        <v>988</v>
      </c>
      <c r="W72" s="71">
        <v>199</v>
      </c>
      <c r="X72" s="36"/>
      <c r="Y72" s="10" t="s">
        <v>990</v>
      </c>
      <c r="AA72" s="87">
        <v>12.416399999999999</v>
      </c>
      <c r="AB72" s="34" t="s">
        <v>28</v>
      </c>
      <c r="AC72" s="10" t="s">
        <v>1137</v>
      </c>
      <c r="AE72" s="34" t="s">
        <v>32</v>
      </c>
      <c r="AF72" s="36"/>
      <c r="AG72" s="34" t="s">
        <v>32</v>
      </c>
      <c r="AH72" s="36"/>
      <c r="AI72" s="34" t="s">
        <v>32</v>
      </c>
      <c r="AJ72" s="36"/>
      <c r="AK72" s="10" t="s">
        <v>33</v>
      </c>
      <c r="AL72" s="38"/>
      <c r="AM72" s="34">
        <v>1.8007399402347599</v>
      </c>
      <c r="AO72" s="81">
        <v>2.0833333333333335</v>
      </c>
      <c r="AP72" s="36"/>
      <c r="AQ72" s="84">
        <v>9.9</v>
      </c>
      <c r="AR72" s="36"/>
      <c r="AS72" s="84">
        <v>4.05</v>
      </c>
      <c r="AT72" s="36"/>
      <c r="AU72" s="84">
        <v>12.716666666666667</v>
      </c>
      <c r="AW72" s="81">
        <v>8.7719298245614024</v>
      </c>
      <c r="AX72" s="46"/>
      <c r="AY72" s="81">
        <v>91.228070175438589</v>
      </c>
      <c r="AZ72" s="36"/>
      <c r="BA72" s="83">
        <v>8500</v>
      </c>
    </row>
    <row r="73" spans="1:53" ht="15.75" customHeight="1" x14ac:dyDescent="0.2">
      <c r="A73" s="7" t="s">
        <v>441</v>
      </c>
      <c r="B73" s="7" t="s">
        <v>442</v>
      </c>
      <c r="D73" s="81">
        <v>10.6478</v>
      </c>
      <c r="E73" s="34" t="s">
        <v>28</v>
      </c>
      <c r="F73" s="81" t="s">
        <v>29</v>
      </c>
      <c r="G73" s="68" t="s">
        <v>981</v>
      </c>
      <c r="I73" s="82">
        <v>0.43933</v>
      </c>
      <c r="J73" s="34" t="s">
        <v>28</v>
      </c>
      <c r="K73" s="81" t="s">
        <v>29</v>
      </c>
      <c r="L73" s="35"/>
      <c r="M73" s="87">
        <v>10.047499999999999</v>
      </c>
      <c r="N73" s="34" t="s">
        <v>28</v>
      </c>
      <c r="O73" s="81" t="s">
        <v>29</v>
      </c>
      <c r="P73" s="10" t="s">
        <v>148</v>
      </c>
      <c r="R73" s="81">
        <v>29.874199999999998</v>
      </c>
      <c r="S73" s="34" t="s">
        <v>28</v>
      </c>
      <c r="T73" s="81" t="s">
        <v>29</v>
      </c>
      <c r="U73" s="10" t="s">
        <v>980</v>
      </c>
      <c r="W73" s="71">
        <v>224</v>
      </c>
      <c r="X73" s="36"/>
      <c r="Y73" s="10" t="s">
        <v>1007</v>
      </c>
      <c r="AA73" s="81">
        <v>11.332000000000001</v>
      </c>
      <c r="AB73" s="34" t="s">
        <v>28</v>
      </c>
      <c r="AC73" s="10" t="s">
        <v>1092</v>
      </c>
      <c r="AE73" s="81">
        <v>80.8</v>
      </c>
      <c r="AF73" s="36"/>
      <c r="AG73" s="81">
        <v>81.7</v>
      </c>
      <c r="AH73" s="36"/>
      <c r="AI73" s="84">
        <v>84</v>
      </c>
      <c r="AJ73" s="36"/>
      <c r="AK73" s="10" t="s">
        <v>33</v>
      </c>
      <c r="AL73" s="38"/>
      <c r="AM73" s="34">
        <v>0.32863354344190998</v>
      </c>
      <c r="AO73" s="84">
        <v>1.6833333333333333</v>
      </c>
      <c r="AP73" s="36"/>
      <c r="AQ73" s="81">
        <v>12.833333333333334</v>
      </c>
      <c r="AR73" s="36"/>
      <c r="AS73" s="81">
        <v>4.1500000000000004</v>
      </c>
      <c r="AT73" s="36"/>
      <c r="AU73" s="81">
        <v>15.783333333333333</v>
      </c>
      <c r="AW73" s="81">
        <v>9.9264705882352935</v>
      </c>
      <c r="AX73" s="46"/>
      <c r="AY73" s="81">
        <v>90.07352941176471</v>
      </c>
      <c r="AZ73" s="36"/>
      <c r="BA73" s="83">
        <v>8400</v>
      </c>
    </row>
    <row r="74" spans="1:53" ht="15.75" customHeight="1" x14ac:dyDescent="0.2">
      <c r="A74" s="7" t="s">
        <v>463</v>
      </c>
      <c r="B74" s="7" t="s">
        <v>464</v>
      </c>
      <c r="D74" s="84">
        <v>8.5532000000000004</v>
      </c>
      <c r="E74" s="34" t="s">
        <v>28</v>
      </c>
      <c r="F74" s="81" t="s">
        <v>29</v>
      </c>
      <c r="G74" s="68" t="s">
        <v>988</v>
      </c>
      <c r="I74" s="85">
        <v>0.35555999999999999</v>
      </c>
      <c r="J74" s="34" t="s">
        <v>27</v>
      </c>
      <c r="K74" s="81" t="s">
        <v>29</v>
      </c>
      <c r="L74" s="35"/>
      <c r="M74" s="87">
        <v>14.074199999999999</v>
      </c>
      <c r="N74" s="34" t="s">
        <v>28</v>
      </c>
      <c r="O74" s="84" t="s">
        <v>31</v>
      </c>
      <c r="P74" s="10" t="s">
        <v>992</v>
      </c>
      <c r="R74" s="87">
        <v>32.006900000000002</v>
      </c>
      <c r="S74" s="34" t="s">
        <v>28</v>
      </c>
      <c r="T74" s="84" t="s">
        <v>31</v>
      </c>
      <c r="U74" s="10" t="s">
        <v>1080</v>
      </c>
      <c r="W74" s="71">
        <v>181</v>
      </c>
      <c r="X74" s="36"/>
      <c r="Y74" s="10" t="s">
        <v>1020</v>
      </c>
      <c r="AA74" s="87">
        <v>46.723199999999999</v>
      </c>
      <c r="AB74" s="34" t="s">
        <v>28</v>
      </c>
      <c r="AC74" s="10" t="s">
        <v>1207</v>
      </c>
      <c r="AE74" s="34" t="s">
        <v>32</v>
      </c>
      <c r="AF74" s="36"/>
      <c r="AG74" s="34" t="s">
        <v>32</v>
      </c>
      <c r="AH74" s="36"/>
      <c r="AI74" s="34" t="s">
        <v>32</v>
      </c>
      <c r="AJ74" s="36"/>
      <c r="AK74" s="10" t="s">
        <v>33</v>
      </c>
      <c r="AL74" s="38"/>
      <c r="AM74" s="34">
        <v>1.0238345839048899</v>
      </c>
      <c r="AO74" s="81">
        <v>2.1333333333333333</v>
      </c>
      <c r="AP74" s="36"/>
      <c r="AQ74" s="81">
        <v>12.016666666666667</v>
      </c>
      <c r="AR74" s="36"/>
      <c r="AS74" s="87">
        <v>4.5999999999999996</v>
      </c>
      <c r="AT74" s="36"/>
      <c r="AU74" s="84">
        <v>14.7</v>
      </c>
      <c r="AW74" s="81">
        <v>8.3769633507853403</v>
      </c>
      <c r="AX74" s="46"/>
      <c r="AY74" s="81">
        <v>91.623036649214669</v>
      </c>
      <c r="AZ74" s="36"/>
      <c r="BA74" s="83">
        <v>7900</v>
      </c>
    </row>
    <row r="75" spans="1:53" ht="15.75" customHeight="1" x14ac:dyDescent="0.2">
      <c r="A75" s="7" t="s">
        <v>493</v>
      </c>
      <c r="B75" s="7" t="s">
        <v>494</v>
      </c>
      <c r="D75" s="84">
        <v>7.7725</v>
      </c>
      <c r="E75" s="34" t="s">
        <v>27</v>
      </c>
      <c r="F75" s="84" t="s">
        <v>31</v>
      </c>
      <c r="G75" s="68" t="s">
        <v>1022</v>
      </c>
      <c r="I75" s="85">
        <v>0.36020000000000002</v>
      </c>
      <c r="J75" s="34" t="s">
        <v>27</v>
      </c>
      <c r="K75" s="81" t="s">
        <v>29</v>
      </c>
      <c r="L75" s="35"/>
      <c r="M75" s="81">
        <v>9.9562000000000008</v>
      </c>
      <c r="N75" s="34" t="s">
        <v>28</v>
      </c>
      <c r="O75" s="81" t="s">
        <v>29</v>
      </c>
      <c r="P75" s="10" t="s">
        <v>977</v>
      </c>
      <c r="R75" s="87">
        <v>36.273499999999999</v>
      </c>
      <c r="S75" s="34" t="s">
        <v>27</v>
      </c>
      <c r="T75" s="81" t="s">
        <v>29</v>
      </c>
      <c r="U75" s="10" t="s">
        <v>992</v>
      </c>
      <c r="W75" s="71">
        <v>95</v>
      </c>
      <c r="X75" s="36"/>
      <c r="Y75" s="10" t="s">
        <v>1121</v>
      </c>
      <c r="AA75" s="87">
        <v>15.916499999999999</v>
      </c>
      <c r="AB75" s="34" t="s">
        <v>28</v>
      </c>
      <c r="AC75" s="10" t="s">
        <v>1054</v>
      </c>
      <c r="AE75" s="34" t="s">
        <v>32</v>
      </c>
      <c r="AF75" s="36"/>
      <c r="AG75" s="34" t="s">
        <v>32</v>
      </c>
      <c r="AH75" s="36"/>
      <c r="AI75" s="34" t="s">
        <v>32</v>
      </c>
      <c r="AJ75" s="36"/>
      <c r="AK75" s="10" t="s">
        <v>33</v>
      </c>
      <c r="AL75" s="38"/>
      <c r="AM75" s="34">
        <v>0.36558773677658002</v>
      </c>
      <c r="AO75" s="81">
        <v>2.3166666666666669</v>
      </c>
      <c r="AP75" s="36"/>
      <c r="AQ75" s="81">
        <v>11.2</v>
      </c>
      <c r="AR75" s="36"/>
      <c r="AS75" s="81">
        <v>4.25</v>
      </c>
      <c r="AT75" s="36"/>
      <c r="AU75" s="81">
        <v>15.716666666666667</v>
      </c>
      <c r="AW75" s="81">
        <v>5.2083333333333339</v>
      </c>
      <c r="AX75" s="46"/>
      <c r="AY75" s="81">
        <v>94.791666666666657</v>
      </c>
      <c r="AZ75" s="36"/>
      <c r="BA75" s="86">
        <v>5700</v>
      </c>
    </row>
    <row r="76" spans="1:53" ht="15.75" customHeight="1" x14ac:dyDescent="0.2">
      <c r="A76" s="7" t="s">
        <v>507</v>
      </c>
      <c r="B76" s="7" t="s">
        <v>508</v>
      </c>
      <c r="D76" s="81">
        <v>10.0875</v>
      </c>
      <c r="E76" s="34" t="s">
        <v>28</v>
      </c>
      <c r="F76" s="87" t="s">
        <v>976</v>
      </c>
      <c r="G76" s="68" t="s">
        <v>977</v>
      </c>
      <c r="I76" s="85">
        <v>0.29227999999999998</v>
      </c>
      <c r="J76" s="34" t="s">
        <v>28</v>
      </c>
      <c r="K76" s="81" t="s">
        <v>29</v>
      </c>
      <c r="L76" s="35"/>
      <c r="M76" s="81">
        <v>7.3705999999999996</v>
      </c>
      <c r="N76" s="34" t="s">
        <v>28</v>
      </c>
      <c r="O76" s="81" t="s">
        <v>29</v>
      </c>
      <c r="P76" s="10" t="s">
        <v>1022</v>
      </c>
      <c r="R76" s="81">
        <v>24.477900000000002</v>
      </c>
      <c r="S76" s="34" t="s">
        <v>28</v>
      </c>
      <c r="T76" s="84" t="s">
        <v>31</v>
      </c>
      <c r="U76" s="10" t="s">
        <v>1009</v>
      </c>
      <c r="W76" s="71">
        <v>103</v>
      </c>
      <c r="X76" s="36"/>
      <c r="Y76" s="10" t="s">
        <v>1106</v>
      </c>
      <c r="AA76" s="84">
        <v>5.5025000000000004</v>
      </c>
      <c r="AB76" s="34" t="s">
        <v>28</v>
      </c>
      <c r="AC76" s="10" t="s">
        <v>993</v>
      </c>
      <c r="AE76" s="81">
        <v>83.2</v>
      </c>
      <c r="AF76" s="36"/>
      <c r="AG76" s="84">
        <v>87.3</v>
      </c>
      <c r="AH76" s="36"/>
      <c r="AI76" s="84">
        <v>91.5</v>
      </c>
      <c r="AJ76" s="36"/>
      <c r="AK76" s="10" t="s">
        <v>33</v>
      </c>
      <c r="AL76" s="38"/>
      <c r="AM76" s="34">
        <v>0.22081253646384</v>
      </c>
      <c r="AO76" s="84">
        <v>2.0499999999999998</v>
      </c>
      <c r="AP76" s="36"/>
      <c r="AQ76" s="81">
        <v>11.5</v>
      </c>
      <c r="AR76" s="36"/>
      <c r="AS76" s="81">
        <v>4.333333333333333</v>
      </c>
      <c r="AT76" s="36"/>
      <c r="AU76" s="81">
        <v>15.15</v>
      </c>
      <c r="AW76" s="84">
        <v>11.320754716981133</v>
      </c>
      <c r="AX76" s="46"/>
      <c r="AY76" s="84">
        <v>88.679245283018872</v>
      </c>
      <c r="AZ76" s="36"/>
      <c r="BA76" s="86">
        <v>7000</v>
      </c>
    </row>
    <row r="77" spans="1:53" ht="15.75" customHeight="1" x14ac:dyDescent="0.2">
      <c r="A77" s="7" t="s">
        <v>513</v>
      </c>
      <c r="B77" s="7" t="s">
        <v>514</v>
      </c>
      <c r="D77" s="84">
        <v>6.0330000000000004</v>
      </c>
      <c r="E77" s="34" t="s">
        <v>28</v>
      </c>
      <c r="F77" s="84" t="s">
        <v>31</v>
      </c>
      <c r="G77" s="68" t="s">
        <v>1022</v>
      </c>
      <c r="I77" s="85">
        <v>0.33914</v>
      </c>
      <c r="J77" s="34" t="s">
        <v>28</v>
      </c>
      <c r="K77" s="87" t="s">
        <v>976</v>
      </c>
      <c r="L77" s="35"/>
      <c r="M77" s="81">
        <v>8.4139999999999997</v>
      </c>
      <c r="N77" s="34" t="s">
        <v>28</v>
      </c>
      <c r="O77" s="84" t="s">
        <v>31</v>
      </c>
      <c r="P77" s="10" t="s">
        <v>148</v>
      </c>
      <c r="R77" s="87">
        <v>41.727899999999998</v>
      </c>
      <c r="S77" s="34" t="s">
        <v>28</v>
      </c>
      <c r="T77" s="81" t="s">
        <v>29</v>
      </c>
      <c r="U77" s="10" t="s">
        <v>990</v>
      </c>
      <c r="W77" s="39">
        <v>27</v>
      </c>
      <c r="X77" s="36"/>
      <c r="Y77" s="10" t="s">
        <v>1013</v>
      </c>
      <c r="AA77" s="84">
        <v>6.8851000000000004</v>
      </c>
      <c r="AB77" s="34" t="s">
        <v>27</v>
      </c>
      <c r="AC77" s="10" t="s">
        <v>1098</v>
      </c>
      <c r="AE77" s="34" t="s">
        <v>32</v>
      </c>
      <c r="AF77" s="36"/>
      <c r="AG77" s="34" t="s">
        <v>32</v>
      </c>
      <c r="AH77" s="36"/>
      <c r="AI77" s="34" t="s">
        <v>32</v>
      </c>
      <c r="AJ77" s="36"/>
      <c r="AK77" s="10" t="s">
        <v>33</v>
      </c>
      <c r="AL77" s="38"/>
      <c r="AM77" s="34">
        <v>0.63538197559966003</v>
      </c>
      <c r="AO77" s="81">
        <v>2.3666666666666667</v>
      </c>
      <c r="AP77" s="36"/>
      <c r="AQ77" s="84">
        <v>10.283333333333333</v>
      </c>
      <c r="AR77" s="36"/>
      <c r="AS77" s="34" t="s">
        <v>32</v>
      </c>
      <c r="AT77" s="36"/>
      <c r="AU77" s="34" t="s">
        <v>32</v>
      </c>
      <c r="AW77" s="81">
        <v>7.4935400516795871</v>
      </c>
      <c r="AX77" s="46"/>
      <c r="AY77" s="81">
        <v>92.506459948320412</v>
      </c>
      <c r="AZ77" s="36"/>
      <c r="BA77" s="86">
        <v>4500</v>
      </c>
    </row>
    <row r="78" spans="1:53" ht="15.75" customHeight="1" x14ac:dyDescent="0.2">
      <c r="A78" s="7" t="s">
        <v>557</v>
      </c>
      <c r="B78" s="7" t="s">
        <v>558</v>
      </c>
      <c r="D78" s="81">
        <v>10.546799999999999</v>
      </c>
      <c r="E78" s="34" t="s">
        <v>28</v>
      </c>
      <c r="F78" s="87" t="s">
        <v>976</v>
      </c>
      <c r="G78" s="68" t="s">
        <v>1137</v>
      </c>
      <c r="I78" s="85">
        <v>0.27173999999999998</v>
      </c>
      <c r="J78" s="34" t="s">
        <v>28</v>
      </c>
      <c r="K78" s="84" t="s">
        <v>31</v>
      </c>
      <c r="L78" s="35"/>
      <c r="M78" s="81">
        <v>9.6190999999999995</v>
      </c>
      <c r="N78" s="34" t="s">
        <v>27</v>
      </c>
      <c r="O78" s="84" t="s">
        <v>31</v>
      </c>
      <c r="P78" s="10" t="s">
        <v>998</v>
      </c>
      <c r="R78" s="87">
        <v>50.127099999999999</v>
      </c>
      <c r="S78" s="34" t="s">
        <v>28</v>
      </c>
      <c r="T78" s="81" t="s">
        <v>29</v>
      </c>
      <c r="U78" s="10" t="s">
        <v>148</v>
      </c>
      <c r="W78" s="39">
        <v>201</v>
      </c>
      <c r="X78" s="36"/>
      <c r="Y78" s="10" t="s">
        <v>1168</v>
      </c>
      <c r="AA78" s="87">
        <v>20.100100000000001</v>
      </c>
      <c r="AB78" s="34" t="s">
        <v>28</v>
      </c>
      <c r="AC78" s="10" t="s">
        <v>1001</v>
      </c>
      <c r="AE78" s="34" t="s">
        <v>32</v>
      </c>
      <c r="AF78" s="36"/>
      <c r="AG78" s="34" t="s">
        <v>32</v>
      </c>
      <c r="AH78" s="36"/>
      <c r="AI78" s="34" t="s">
        <v>32</v>
      </c>
      <c r="AJ78" s="36"/>
      <c r="AK78" s="10" t="s">
        <v>33</v>
      </c>
      <c r="AL78" s="38"/>
      <c r="AM78" s="34">
        <v>2.5543318467610002E-2</v>
      </c>
      <c r="AO78" s="81">
        <v>2.4666666666666668</v>
      </c>
      <c r="AP78" s="36"/>
      <c r="AQ78" s="81">
        <v>10.983333333333333</v>
      </c>
      <c r="AR78" s="36"/>
      <c r="AS78" s="34" t="s">
        <v>32</v>
      </c>
      <c r="AT78" s="36"/>
      <c r="AU78" s="34" t="s">
        <v>32</v>
      </c>
      <c r="AW78" s="81">
        <v>5.6034482758620694</v>
      </c>
      <c r="AX78" s="46"/>
      <c r="AY78" s="81">
        <v>94.396551724137936</v>
      </c>
      <c r="AZ78" s="36"/>
      <c r="BA78" s="83">
        <v>7800</v>
      </c>
    </row>
    <row r="79" spans="1:53" ht="15.75" customHeight="1" x14ac:dyDescent="0.2">
      <c r="A79" s="7" t="s">
        <v>559</v>
      </c>
      <c r="B79" s="7" t="s">
        <v>560</v>
      </c>
      <c r="D79" s="81">
        <v>9.7850000000000001</v>
      </c>
      <c r="E79" s="34" t="s">
        <v>28</v>
      </c>
      <c r="F79" s="87" t="s">
        <v>976</v>
      </c>
      <c r="G79" s="68" t="s">
        <v>984</v>
      </c>
      <c r="I79" s="85">
        <v>0.27778999999999998</v>
      </c>
      <c r="J79" s="34" t="s">
        <v>27</v>
      </c>
      <c r="K79" s="84" t="s">
        <v>31</v>
      </c>
      <c r="L79" s="35"/>
      <c r="M79" s="81">
        <v>8.5626999999999995</v>
      </c>
      <c r="N79" s="34" t="s">
        <v>28</v>
      </c>
      <c r="O79" s="81" t="s">
        <v>29</v>
      </c>
      <c r="P79" s="10" t="s">
        <v>982</v>
      </c>
      <c r="R79" s="81">
        <v>30.514700000000001</v>
      </c>
      <c r="S79" s="34" t="s">
        <v>28</v>
      </c>
      <c r="T79" s="84" t="s">
        <v>31</v>
      </c>
      <c r="U79" s="10" t="s">
        <v>1089</v>
      </c>
      <c r="W79" s="71">
        <v>132</v>
      </c>
      <c r="X79" s="36"/>
      <c r="Y79" s="10" t="s">
        <v>1119</v>
      </c>
      <c r="AA79" s="81">
        <v>8.7189999999999994</v>
      </c>
      <c r="AB79" s="34" t="s">
        <v>27</v>
      </c>
      <c r="AC79" s="10" t="s">
        <v>1043</v>
      </c>
      <c r="AE79" s="81">
        <v>75.099999999999994</v>
      </c>
      <c r="AF79" s="36"/>
      <c r="AG79" s="87">
        <v>71.8</v>
      </c>
      <c r="AH79" s="36"/>
      <c r="AI79" s="81">
        <v>77.7</v>
      </c>
      <c r="AJ79" s="36"/>
      <c r="AK79" s="10" t="s">
        <v>33</v>
      </c>
      <c r="AL79" s="38"/>
      <c r="AM79" s="34">
        <v>0.74624641387498003</v>
      </c>
      <c r="AO79" s="87">
        <v>2.6</v>
      </c>
      <c r="AP79" s="36"/>
      <c r="AQ79" s="84">
        <v>10.7</v>
      </c>
      <c r="AR79" s="36"/>
      <c r="AS79" s="84">
        <v>4.0999999999999996</v>
      </c>
      <c r="AT79" s="36"/>
      <c r="AU79" s="81">
        <v>15.116666666666667</v>
      </c>
      <c r="AW79" s="81">
        <v>5.4054054054054053</v>
      </c>
      <c r="AX79" s="46"/>
      <c r="AY79" s="81">
        <v>94.594594594594597</v>
      </c>
      <c r="AZ79" s="36"/>
      <c r="BA79" s="83">
        <v>8000</v>
      </c>
    </row>
    <row r="80" spans="1:53" ht="15.75" customHeight="1" x14ac:dyDescent="0.2">
      <c r="A80" s="7" t="s">
        <v>593</v>
      </c>
      <c r="B80" s="7" t="s">
        <v>594</v>
      </c>
      <c r="D80" s="84">
        <v>8.0797000000000008</v>
      </c>
      <c r="E80" s="34" t="s">
        <v>28</v>
      </c>
      <c r="F80" s="81" t="s">
        <v>29</v>
      </c>
      <c r="G80" s="68" t="s">
        <v>996</v>
      </c>
      <c r="I80" s="85">
        <v>0.32667000000000002</v>
      </c>
      <c r="J80" s="34" t="s">
        <v>27</v>
      </c>
      <c r="K80" s="81" t="s">
        <v>29</v>
      </c>
      <c r="L80" s="35"/>
      <c r="M80" s="87">
        <v>11.494899999999999</v>
      </c>
      <c r="N80" s="34" t="s">
        <v>28</v>
      </c>
      <c r="O80" s="81" t="s">
        <v>29</v>
      </c>
      <c r="P80" s="10" t="s">
        <v>1005</v>
      </c>
      <c r="R80" s="87">
        <v>59.309399999999997</v>
      </c>
      <c r="S80" s="34" t="s">
        <v>28</v>
      </c>
      <c r="T80" s="87" t="s">
        <v>976</v>
      </c>
      <c r="U80" s="10" t="s">
        <v>1003</v>
      </c>
      <c r="W80" s="71">
        <v>144</v>
      </c>
      <c r="X80" s="36"/>
      <c r="Y80" s="10" t="s">
        <v>1126</v>
      </c>
      <c r="AA80" s="87">
        <v>14.785</v>
      </c>
      <c r="AB80" s="34" t="s">
        <v>28</v>
      </c>
      <c r="AC80" s="10" t="s">
        <v>982</v>
      </c>
      <c r="AE80" s="81">
        <v>74.2</v>
      </c>
      <c r="AF80" s="36"/>
      <c r="AG80" s="81">
        <v>74</v>
      </c>
      <c r="AH80" s="36"/>
      <c r="AI80" s="84">
        <v>81.2</v>
      </c>
      <c r="AJ80" s="36"/>
      <c r="AK80" s="10" t="s">
        <v>33</v>
      </c>
      <c r="AL80" s="38"/>
      <c r="AM80" s="34">
        <v>0.1698351160198</v>
      </c>
      <c r="AO80" s="81">
        <v>2.5333333333333332</v>
      </c>
      <c r="AP80" s="36"/>
      <c r="AQ80" s="81">
        <v>11.4</v>
      </c>
      <c r="AR80" s="36"/>
      <c r="AS80" s="84">
        <v>4.0999999999999996</v>
      </c>
      <c r="AT80" s="36"/>
      <c r="AU80" s="84">
        <v>12.233333333333333</v>
      </c>
      <c r="AW80" s="81">
        <v>5.3672316384180787</v>
      </c>
      <c r="AX80" s="46"/>
      <c r="AY80" s="81">
        <v>94.632768361581924</v>
      </c>
      <c r="AZ80" s="36"/>
      <c r="BA80" s="86">
        <v>6000</v>
      </c>
    </row>
    <row r="81" spans="1:53" ht="15.75" customHeight="1" x14ac:dyDescent="0.2">
      <c r="A81" s="7" t="s">
        <v>599</v>
      </c>
      <c r="B81" s="7" t="s">
        <v>600</v>
      </c>
      <c r="D81" s="81">
        <v>10.4909</v>
      </c>
      <c r="E81" s="34" t="s">
        <v>28</v>
      </c>
      <c r="F81" s="81" t="s">
        <v>29</v>
      </c>
      <c r="G81" s="68" t="s">
        <v>984</v>
      </c>
      <c r="I81" s="85">
        <v>0.33674999999999999</v>
      </c>
      <c r="J81" s="34" t="s">
        <v>27</v>
      </c>
      <c r="K81" s="81" t="s">
        <v>29</v>
      </c>
      <c r="L81" s="35"/>
      <c r="M81" s="81">
        <v>9.7448999999999995</v>
      </c>
      <c r="N81" s="34" t="s">
        <v>28</v>
      </c>
      <c r="O81" s="87" t="s">
        <v>976</v>
      </c>
      <c r="P81" s="10" t="s">
        <v>1023</v>
      </c>
      <c r="R81" s="87">
        <v>40.658200000000001</v>
      </c>
      <c r="S81" s="34" t="s">
        <v>28</v>
      </c>
      <c r="T81" s="87" t="s">
        <v>976</v>
      </c>
      <c r="U81" s="10" t="s">
        <v>1025</v>
      </c>
      <c r="W81" s="39">
        <v>211</v>
      </c>
      <c r="X81" s="36"/>
      <c r="Y81" s="10" t="s">
        <v>1114</v>
      </c>
      <c r="AA81" s="81">
        <v>10.1128</v>
      </c>
      <c r="AB81" s="34" t="s">
        <v>30</v>
      </c>
      <c r="AC81" s="10" t="s">
        <v>1005</v>
      </c>
      <c r="AE81" s="34" t="s">
        <v>32</v>
      </c>
      <c r="AF81" s="36"/>
      <c r="AG81" s="34" t="s">
        <v>32</v>
      </c>
      <c r="AH81" s="36"/>
      <c r="AI81" s="34" t="s">
        <v>32</v>
      </c>
      <c r="AJ81" s="36"/>
      <c r="AK81" s="10" t="s">
        <v>33</v>
      </c>
      <c r="AL81" s="38"/>
      <c r="AM81" s="34">
        <v>1.54881925121567</v>
      </c>
      <c r="AO81" s="81">
        <v>2.15</v>
      </c>
      <c r="AP81" s="36"/>
      <c r="AQ81" s="81">
        <v>11.35</v>
      </c>
      <c r="AR81" s="36"/>
      <c r="AS81" s="87">
        <v>4.5333333333333332</v>
      </c>
      <c r="AT81" s="36"/>
      <c r="AU81" s="84">
        <v>14.016666666666667</v>
      </c>
      <c r="AW81" s="84">
        <v>13.157894736842104</v>
      </c>
      <c r="AX81" s="46"/>
      <c r="AY81" s="84">
        <v>86.842105263157904</v>
      </c>
      <c r="AZ81" s="36"/>
      <c r="BA81" s="83">
        <v>7900</v>
      </c>
    </row>
    <row r="82" spans="1:53" s="20" customFormat="1" ht="12.75" customHeight="1" x14ac:dyDescent="0.2">
      <c r="A82" s="14"/>
      <c r="B82" s="26"/>
      <c r="C82" s="15"/>
      <c r="D82" s="27"/>
      <c r="E82" s="28"/>
      <c r="F82" s="29"/>
      <c r="G82" s="29"/>
      <c r="H82" s="24"/>
      <c r="I82" s="30"/>
      <c r="J82" s="28"/>
      <c r="K82" s="29"/>
      <c r="L82" s="24"/>
      <c r="M82" s="30"/>
      <c r="N82" s="28"/>
      <c r="O82" s="31"/>
      <c r="P82" s="29"/>
      <c r="Q82" s="24"/>
      <c r="S82" s="28"/>
      <c r="T82" s="29"/>
      <c r="U82" s="29"/>
      <c r="V82" s="24"/>
      <c r="W82" s="31"/>
      <c r="X82" s="24"/>
      <c r="Y82" s="32"/>
      <c r="Z82" s="24"/>
      <c r="AA82" s="27"/>
      <c r="AB82" s="28"/>
      <c r="AC82" s="29"/>
      <c r="AD82" s="24"/>
      <c r="AE82" s="31"/>
      <c r="AF82" s="24"/>
      <c r="AG82" s="31"/>
      <c r="AH82" s="24"/>
      <c r="AI82" s="31"/>
      <c r="AJ82" s="24"/>
      <c r="AK82" s="28"/>
      <c r="AL82" s="24"/>
      <c r="AM82" s="28"/>
      <c r="AN82" s="24"/>
      <c r="AO82" s="32"/>
      <c r="AP82" s="24"/>
      <c r="AQ82" s="32"/>
      <c r="AR82" s="24"/>
      <c r="AS82" s="32"/>
      <c r="AT82" s="45"/>
      <c r="AU82" s="32"/>
      <c r="AV82" s="24"/>
      <c r="AW82" s="32"/>
      <c r="AX82" s="45"/>
      <c r="AY82" s="37"/>
      <c r="AZ82" s="24"/>
      <c r="BA82" s="33"/>
    </row>
    <row r="83" spans="1:53" s="20" customFormat="1" ht="25.5" x14ac:dyDescent="0.2">
      <c r="A83" s="57"/>
      <c r="B83" s="66" t="s">
        <v>960</v>
      </c>
      <c r="C83" s="15"/>
      <c r="D83" s="59"/>
      <c r="E83" s="59"/>
      <c r="F83" s="59"/>
      <c r="G83" s="59"/>
      <c r="H83" s="60"/>
      <c r="I83" s="59"/>
      <c r="J83" s="59"/>
      <c r="K83" s="59"/>
      <c r="L83" s="24"/>
      <c r="M83" s="59"/>
      <c r="N83" s="59"/>
      <c r="O83" s="59"/>
      <c r="P83" s="59"/>
      <c r="Q83" s="60"/>
      <c r="R83" s="59"/>
      <c r="S83" s="59"/>
      <c r="T83" s="61"/>
      <c r="U83" s="61"/>
      <c r="V83" s="62"/>
      <c r="W83" s="61"/>
      <c r="X83" s="15"/>
      <c r="Y83" s="61"/>
      <c r="Z83" s="15"/>
      <c r="AA83" s="61"/>
      <c r="AB83" s="59"/>
      <c r="AC83" s="61"/>
      <c r="AD83" s="15"/>
      <c r="AE83" s="61"/>
      <c r="AF83" s="15"/>
      <c r="AG83" s="63"/>
      <c r="AH83" s="15"/>
      <c r="AI83" s="63"/>
      <c r="AJ83" s="15"/>
      <c r="AK83" s="63"/>
      <c r="AM83" s="63"/>
      <c r="AO83" s="63"/>
      <c r="AQ83" s="63"/>
      <c r="AS83" s="63"/>
      <c r="AU83" s="63"/>
      <c r="AW83" s="63"/>
      <c r="AY83" s="63"/>
      <c r="BA83" s="63"/>
    </row>
    <row r="84" spans="1:53" ht="15.75" customHeight="1" x14ac:dyDescent="0.2">
      <c r="A84" s="7" t="s">
        <v>36</v>
      </c>
      <c r="B84" s="7" t="s">
        <v>37</v>
      </c>
      <c r="D84" s="81">
        <v>10.795</v>
      </c>
      <c r="E84" s="34" t="s">
        <v>28</v>
      </c>
      <c r="F84" s="87" t="s">
        <v>976</v>
      </c>
      <c r="G84" s="68" t="s">
        <v>993</v>
      </c>
      <c r="I84" s="82">
        <v>0.62531999999999999</v>
      </c>
      <c r="J84" s="34" t="s">
        <v>30</v>
      </c>
      <c r="K84" s="87" t="s">
        <v>976</v>
      </c>
      <c r="L84" s="35"/>
      <c r="M84" s="81">
        <v>7.7835999999999999</v>
      </c>
      <c r="N84" s="34" t="s">
        <v>28</v>
      </c>
      <c r="O84" s="84" t="s">
        <v>31</v>
      </c>
      <c r="P84" s="10" t="s">
        <v>1026</v>
      </c>
      <c r="R84" s="81">
        <v>23.498799999999999</v>
      </c>
      <c r="S84" s="34" t="s">
        <v>30</v>
      </c>
      <c r="T84" s="84" t="s">
        <v>31</v>
      </c>
      <c r="U84" s="10" t="s">
        <v>1094</v>
      </c>
      <c r="W84" s="71">
        <v>180</v>
      </c>
      <c r="X84" s="36"/>
      <c r="Y84" s="10" t="s">
        <v>998</v>
      </c>
      <c r="AA84" s="81">
        <v>8.2774000000000001</v>
      </c>
      <c r="AB84" s="34" t="s">
        <v>30</v>
      </c>
      <c r="AC84" s="10" t="s">
        <v>1025</v>
      </c>
      <c r="AE84" s="34" t="s">
        <v>32</v>
      </c>
      <c r="AF84" s="36"/>
      <c r="AG84" s="34" t="s">
        <v>32</v>
      </c>
      <c r="AH84" s="36"/>
      <c r="AI84" s="34" t="s">
        <v>32</v>
      </c>
      <c r="AJ84" s="36"/>
      <c r="AK84" s="10" t="s">
        <v>33</v>
      </c>
      <c r="AL84" s="38"/>
      <c r="AM84" s="34">
        <v>1.25068123714308</v>
      </c>
      <c r="AO84" s="81">
        <v>2.5333333333333332</v>
      </c>
      <c r="AP84" s="36"/>
      <c r="AQ84" s="84">
        <v>10.966666666666667</v>
      </c>
      <c r="AR84" s="36"/>
      <c r="AS84" s="84">
        <v>4.0166666666666666</v>
      </c>
      <c r="AT84" s="36"/>
      <c r="AU84" s="81">
        <v>18.05</v>
      </c>
      <c r="AW84" s="81">
        <v>5.4054054054054053</v>
      </c>
      <c r="AX84" s="46"/>
      <c r="AY84" s="81">
        <v>94.594594594594597</v>
      </c>
      <c r="AZ84" s="36"/>
      <c r="BA84" s="83">
        <v>10200</v>
      </c>
    </row>
    <row r="85" spans="1:53" ht="15.75" customHeight="1" x14ac:dyDescent="0.2">
      <c r="A85" s="7" t="s">
        <v>38</v>
      </c>
      <c r="B85" s="7" t="s">
        <v>39</v>
      </c>
      <c r="D85" s="81">
        <v>9.7866999999999997</v>
      </c>
      <c r="E85" s="34" t="s">
        <v>28</v>
      </c>
      <c r="F85" s="81" t="s">
        <v>29</v>
      </c>
      <c r="G85" s="68" t="s">
        <v>1009</v>
      </c>
      <c r="I85" s="85">
        <v>0.34083000000000002</v>
      </c>
      <c r="J85" s="34" t="s">
        <v>27</v>
      </c>
      <c r="K85" s="84" t="s">
        <v>31</v>
      </c>
      <c r="L85" s="35"/>
      <c r="M85" s="84">
        <v>6.3296999999999999</v>
      </c>
      <c r="N85" s="34" t="s">
        <v>27</v>
      </c>
      <c r="O85" s="84" t="s">
        <v>31</v>
      </c>
      <c r="P85" s="10" t="s">
        <v>1161</v>
      </c>
      <c r="R85" s="84">
        <v>14.0715</v>
      </c>
      <c r="S85" s="34" t="s">
        <v>27</v>
      </c>
      <c r="T85" s="84" t="s">
        <v>31</v>
      </c>
      <c r="U85" s="10" t="s">
        <v>1174</v>
      </c>
      <c r="W85" s="71">
        <v>41</v>
      </c>
      <c r="X85" s="36"/>
      <c r="Y85" s="10" t="s">
        <v>1132</v>
      </c>
      <c r="AA85" s="84">
        <v>7.2065000000000001</v>
      </c>
      <c r="AB85" s="34" t="s">
        <v>27</v>
      </c>
      <c r="AC85" s="10" t="s">
        <v>1036</v>
      </c>
      <c r="AE85" s="34" t="s">
        <v>32</v>
      </c>
      <c r="AF85" s="36"/>
      <c r="AG85" s="34" t="s">
        <v>32</v>
      </c>
      <c r="AH85" s="36"/>
      <c r="AI85" s="34" t="s">
        <v>32</v>
      </c>
      <c r="AJ85" s="36"/>
      <c r="AK85" s="10" t="s">
        <v>33</v>
      </c>
      <c r="AL85" s="38"/>
      <c r="AM85" s="34">
        <v>2.6298996868351399</v>
      </c>
      <c r="AO85" s="84">
        <v>1.7833333333333334</v>
      </c>
      <c r="AP85" s="36"/>
      <c r="AQ85" s="81">
        <v>11.383333333333333</v>
      </c>
      <c r="AR85" s="36"/>
      <c r="AS85" s="81">
        <v>4.1833333333333336</v>
      </c>
      <c r="AT85" s="36"/>
      <c r="AU85" s="87">
        <v>22.85</v>
      </c>
      <c r="AW85" s="81">
        <v>9.5238095238095237</v>
      </c>
      <c r="AX85" s="46"/>
      <c r="AY85" s="81">
        <v>90.476190476190482</v>
      </c>
      <c r="AZ85" s="36"/>
      <c r="BA85" s="83">
        <v>10300</v>
      </c>
    </row>
    <row r="86" spans="1:53" ht="15.75" customHeight="1" x14ac:dyDescent="0.2">
      <c r="A86" s="7" t="s">
        <v>57</v>
      </c>
      <c r="B86" s="7" t="s">
        <v>58</v>
      </c>
      <c r="D86" s="87">
        <v>14.255800000000001</v>
      </c>
      <c r="E86" s="34" t="s">
        <v>27</v>
      </c>
      <c r="F86" s="81" t="s">
        <v>29</v>
      </c>
      <c r="G86" s="68" t="s">
        <v>998</v>
      </c>
      <c r="I86" s="88">
        <v>0.69881000000000004</v>
      </c>
      <c r="J86" s="34" t="s">
        <v>28</v>
      </c>
      <c r="K86" s="81" t="s">
        <v>29</v>
      </c>
      <c r="L86" s="35"/>
      <c r="M86" s="84">
        <v>4.0530999999999997</v>
      </c>
      <c r="N86" s="34" t="s">
        <v>27</v>
      </c>
      <c r="O86" s="84" t="s">
        <v>31</v>
      </c>
      <c r="P86" s="10" t="s">
        <v>1162</v>
      </c>
      <c r="R86" s="84">
        <v>13.2774</v>
      </c>
      <c r="S86" s="34" t="s">
        <v>27</v>
      </c>
      <c r="T86" s="81" t="s">
        <v>29</v>
      </c>
      <c r="U86" s="10" t="s">
        <v>1047</v>
      </c>
      <c r="W86" s="39">
        <v>39</v>
      </c>
      <c r="X86" s="36"/>
      <c r="Y86" s="10" t="s">
        <v>1124</v>
      </c>
      <c r="AA86" s="81">
        <v>8.2470999999999997</v>
      </c>
      <c r="AB86" s="34" t="s">
        <v>30</v>
      </c>
      <c r="AC86" s="10" t="s">
        <v>1183</v>
      </c>
      <c r="AE86" s="34" t="s">
        <v>32</v>
      </c>
      <c r="AF86" s="36"/>
      <c r="AG86" s="34" t="s">
        <v>32</v>
      </c>
      <c r="AH86" s="36"/>
      <c r="AI86" s="34" t="s">
        <v>32</v>
      </c>
      <c r="AJ86" s="36"/>
      <c r="AK86" s="10" t="s">
        <v>33</v>
      </c>
      <c r="AL86" s="38"/>
      <c r="AM86" s="34">
        <v>12.164805611691101</v>
      </c>
      <c r="AO86" s="84">
        <v>1.85</v>
      </c>
      <c r="AP86" s="36"/>
      <c r="AQ86" s="87">
        <v>19.583333333333332</v>
      </c>
      <c r="AR86" s="36"/>
      <c r="AS86" s="87">
        <v>4.8833333333333337</v>
      </c>
      <c r="AT86" s="36"/>
      <c r="AU86" s="87">
        <v>34.43333333333333</v>
      </c>
      <c r="AW86" s="84">
        <v>25</v>
      </c>
      <c r="AX86" s="46"/>
      <c r="AY86" s="84">
        <v>75</v>
      </c>
      <c r="AZ86" s="36"/>
      <c r="BA86" s="89">
        <v>13200</v>
      </c>
    </row>
    <row r="87" spans="1:53" ht="15.75" customHeight="1" x14ac:dyDescent="0.2">
      <c r="A87" s="7" t="s">
        <v>59</v>
      </c>
      <c r="B87" s="7" t="s">
        <v>60</v>
      </c>
      <c r="D87" s="84">
        <v>8.6760999999999999</v>
      </c>
      <c r="E87" s="34" t="s">
        <v>28</v>
      </c>
      <c r="F87" s="81" t="s">
        <v>29</v>
      </c>
      <c r="G87" s="68" t="s">
        <v>986</v>
      </c>
      <c r="I87" s="82">
        <v>0.56720000000000004</v>
      </c>
      <c r="J87" s="34" t="s">
        <v>27</v>
      </c>
      <c r="K87" s="81" t="s">
        <v>29</v>
      </c>
      <c r="L87" s="35"/>
      <c r="M87" s="87">
        <v>13.2347</v>
      </c>
      <c r="N87" s="34" t="s">
        <v>27</v>
      </c>
      <c r="O87" s="87" t="s">
        <v>976</v>
      </c>
      <c r="P87" s="10" t="s">
        <v>1011</v>
      </c>
      <c r="R87" s="81">
        <v>26.784600000000001</v>
      </c>
      <c r="S87" s="34" t="s">
        <v>27</v>
      </c>
      <c r="T87" s="84" t="s">
        <v>31</v>
      </c>
      <c r="U87" s="10" t="s">
        <v>1082</v>
      </c>
      <c r="W87" s="71">
        <v>197</v>
      </c>
      <c r="X87" s="36"/>
      <c r="Y87" s="10" t="s">
        <v>996</v>
      </c>
      <c r="AA87" s="87">
        <v>15.4198</v>
      </c>
      <c r="AB87" s="34" t="s">
        <v>28</v>
      </c>
      <c r="AC87" s="10" t="s">
        <v>987</v>
      </c>
      <c r="AE87" s="87">
        <v>58.3</v>
      </c>
      <c r="AF87" s="36"/>
      <c r="AG87" s="87">
        <v>63.4</v>
      </c>
      <c r="AH87" s="36"/>
      <c r="AI87" s="87">
        <v>55.9</v>
      </c>
      <c r="AJ87" s="36"/>
      <c r="AK87" s="10" t="s">
        <v>33</v>
      </c>
      <c r="AL87" s="38"/>
      <c r="AM87" s="34">
        <v>1.84928564665061</v>
      </c>
      <c r="AO87" s="87">
        <v>2.5833333333333335</v>
      </c>
      <c r="AP87" s="36"/>
      <c r="AQ87" s="81">
        <v>13.883333333333333</v>
      </c>
      <c r="AR87" s="36"/>
      <c r="AS87" s="81">
        <v>4.3833333333333337</v>
      </c>
      <c r="AT87" s="36"/>
      <c r="AU87" s="87">
        <v>20.033333333333335</v>
      </c>
      <c r="AW87" s="81">
        <v>8.2987551867219906</v>
      </c>
      <c r="AX87" s="46"/>
      <c r="AY87" s="81">
        <v>91.701244813278009</v>
      </c>
      <c r="AZ87" s="36"/>
      <c r="BA87" s="83">
        <v>8300</v>
      </c>
    </row>
    <row r="88" spans="1:53" ht="15.75" customHeight="1" x14ac:dyDescent="0.2">
      <c r="A88" s="7" t="s">
        <v>77</v>
      </c>
      <c r="B88" s="7" t="s">
        <v>78</v>
      </c>
      <c r="D88" s="81">
        <v>8.9634999999999998</v>
      </c>
      <c r="E88" s="34" t="s">
        <v>28</v>
      </c>
      <c r="F88" s="84" t="s">
        <v>31</v>
      </c>
      <c r="G88" s="68" t="s">
        <v>998</v>
      </c>
      <c r="I88" s="88">
        <v>0.68344000000000005</v>
      </c>
      <c r="J88" s="34" t="s">
        <v>28</v>
      </c>
      <c r="K88" s="87" t="s">
        <v>976</v>
      </c>
      <c r="L88" s="35"/>
      <c r="M88" s="81">
        <v>9.2789999999999999</v>
      </c>
      <c r="N88" s="34" t="s">
        <v>27</v>
      </c>
      <c r="O88" s="87" t="s">
        <v>976</v>
      </c>
      <c r="P88" s="10" t="s">
        <v>994</v>
      </c>
      <c r="R88" s="81">
        <v>27.495200000000001</v>
      </c>
      <c r="S88" s="34" t="s">
        <v>27</v>
      </c>
      <c r="T88" s="87" t="s">
        <v>976</v>
      </c>
      <c r="U88" s="10" t="s">
        <v>1023</v>
      </c>
      <c r="W88" s="71">
        <v>161</v>
      </c>
      <c r="X88" s="36"/>
      <c r="Y88" s="10" t="s">
        <v>1135</v>
      </c>
      <c r="AA88" s="87">
        <v>13.747999999999999</v>
      </c>
      <c r="AB88" s="34" t="s">
        <v>27</v>
      </c>
      <c r="AC88" s="10" t="s">
        <v>1186</v>
      </c>
      <c r="AE88" s="34" t="s">
        <v>32</v>
      </c>
      <c r="AF88" s="36"/>
      <c r="AG88" s="34" t="s">
        <v>32</v>
      </c>
      <c r="AH88" s="36"/>
      <c r="AI88" s="34" t="s">
        <v>32</v>
      </c>
      <c r="AJ88" s="36"/>
      <c r="AK88" s="10" t="s">
        <v>33</v>
      </c>
      <c r="AL88" s="38"/>
      <c r="AM88" s="34">
        <v>4.5140313033005501</v>
      </c>
      <c r="AO88" s="81">
        <v>2.1333333333333333</v>
      </c>
      <c r="AP88" s="36"/>
      <c r="AQ88" s="84">
        <v>10.8</v>
      </c>
      <c r="AR88" s="36"/>
      <c r="AS88" s="84">
        <v>4.1166666666666663</v>
      </c>
      <c r="AT88" s="36"/>
      <c r="AU88" s="81">
        <v>17.816666666666666</v>
      </c>
      <c r="AW88" s="81">
        <v>7.1428571428571423</v>
      </c>
      <c r="AX88" s="46"/>
      <c r="AY88" s="81">
        <v>92.857142857142861</v>
      </c>
      <c r="AZ88" s="36"/>
      <c r="BA88" s="83">
        <v>8700</v>
      </c>
    </row>
    <row r="89" spans="1:53" ht="15.75" customHeight="1" x14ac:dyDescent="0.2">
      <c r="A89" s="7" t="s">
        <v>100</v>
      </c>
      <c r="B89" s="7" t="s">
        <v>101</v>
      </c>
      <c r="D89" s="84">
        <v>7.8895999999999997</v>
      </c>
      <c r="E89" s="34" t="s">
        <v>28</v>
      </c>
      <c r="F89" s="84" t="s">
        <v>31</v>
      </c>
      <c r="G89" s="68" t="s">
        <v>148</v>
      </c>
      <c r="I89" s="82">
        <v>0.47323999999999999</v>
      </c>
      <c r="J89" s="34" t="s">
        <v>28</v>
      </c>
      <c r="K89" s="87" t="s">
        <v>976</v>
      </c>
      <c r="L89" s="35"/>
      <c r="M89" s="87">
        <v>10.1075</v>
      </c>
      <c r="N89" s="34" t="s">
        <v>28</v>
      </c>
      <c r="O89" s="81" t="s">
        <v>29</v>
      </c>
      <c r="P89" s="10" t="s">
        <v>1026</v>
      </c>
      <c r="R89" s="81">
        <v>28.648499999999999</v>
      </c>
      <c r="S89" s="34" t="s">
        <v>28</v>
      </c>
      <c r="T89" s="81" t="s">
        <v>29</v>
      </c>
      <c r="U89" s="10" t="s">
        <v>1027</v>
      </c>
      <c r="W89" s="71">
        <v>109</v>
      </c>
      <c r="X89" s="36"/>
      <c r="Y89" s="10" t="s">
        <v>990</v>
      </c>
      <c r="AA89" s="81">
        <v>9.8179999999999996</v>
      </c>
      <c r="AB89" s="34" t="s">
        <v>28</v>
      </c>
      <c r="AC89" s="10" t="s">
        <v>981</v>
      </c>
      <c r="AE89" s="81">
        <v>74.599999999999994</v>
      </c>
      <c r="AF89" s="36"/>
      <c r="AG89" s="81">
        <v>74.7</v>
      </c>
      <c r="AH89" s="36"/>
      <c r="AI89" s="81">
        <v>74.599999999999994</v>
      </c>
      <c r="AJ89" s="36"/>
      <c r="AK89" s="10" t="s">
        <v>33</v>
      </c>
      <c r="AL89" s="38"/>
      <c r="AM89" s="34">
        <v>0.82564573022890997</v>
      </c>
      <c r="AO89" s="81">
        <v>2.4333333333333331</v>
      </c>
      <c r="AP89" s="36"/>
      <c r="AQ89" s="81">
        <v>12.433333333333334</v>
      </c>
      <c r="AR89" s="36"/>
      <c r="AS89" s="34" t="s">
        <v>32</v>
      </c>
      <c r="AT89" s="36"/>
      <c r="AU89" s="34" t="s">
        <v>32</v>
      </c>
      <c r="AW89" s="87">
        <v>4.4776119402985071</v>
      </c>
      <c r="AX89" s="46"/>
      <c r="AY89" s="87">
        <v>95.522388059701484</v>
      </c>
      <c r="AZ89" s="36"/>
      <c r="BA89" s="86">
        <v>7400</v>
      </c>
    </row>
    <row r="90" spans="1:53" ht="15.75" customHeight="1" x14ac:dyDescent="0.2">
      <c r="A90" s="7" t="s">
        <v>104</v>
      </c>
      <c r="B90" s="7" t="s">
        <v>105</v>
      </c>
      <c r="D90" s="84">
        <v>7.1940999999999997</v>
      </c>
      <c r="E90" s="34" t="s">
        <v>28</v>
      </c>
      <c r="F90" s="84" t="s">
        <v>31</v>
      </c>
      <c r="G90" s="68" t="s">
        <v>998</v>
      </c>
      <c r="I90" s="82">
        <v>0.56083000000000005</v>
      </c>
      <c r="J90" s="34" t="s">
        <v>28</v>
      </c>
      <c r="K90" s="87" t="s">
        <v>976</v>
      </c>
      <c r="L90" s="35"/>
      <c r="M90" s="87">
        <v>11.206899999999999</v>
      </c>
      <c r="N90" s="34" t="s">
        <v>30</v>
      </c>
      <c r="O90" s="87" t="s">
        <v>976</v>
      </c>
      <c r="P90" s="10" t="s">
        <v>1026</v>
      </c>
      <c r="R90" s="81">
        <v>30.526599999999998</v>
      </c>
      <c r="S90" s="34" t="s">
        <v>30</v>
      </c>
      <c r="T90" s="81" t="s">
        <v>29</v>
      </c>
      <c r="U90" s="10" t="s">
        <v>1083</v>
      </c>
      <c r="W90" s="71">
        <v>92</v>
      </c>
      <c r="X90" s="36"/>
      <c r="Y90" s="10" t="s">
        <v>1029</v>
      </c>
      <c r="AA90" s="81">
        <v>12.29</v>
      </c>
      <c r="AB90" s="34" t="s">
        <v>28</v>
      </c>
      <c r="AC90" s="10" t="s">
        <v>1004</v>
      </c>
      <c r="AE90" s="34" t="s">
        <v>32</v>
      </c>
      <c r="AF90" s="36"/>
      <c r="AG90" s="34" t="s">
        <v>32</v>
      </c>
      <c r="AH90" s="36"/>
      <c r="AI90" s="34" t="s">
        <v>32</v>
      </c>
      <c r="AJ90" s="36"/>
      <c r="AK90" s="10" t="s">
        <v>33</v>
      </c>
      <c r="AL90" s="38"/>
      <c r="AM90" s="34">
        <v>1.5763255497867901</v>
      </c>
      <c r="AO90" s="81">
        <v>2.2833333333333332</v>
      </c>
      <c r="AP90" s="36"/>
      <c r="AQ90" s="84">
        <v>9.65</v>
      </c>
      <c r="AR90" s="36"/>
      <c r="AS90" s="81">
        <v>4.3499999999999996</v>
      </c>
      <c r="AT90" s="36"/>
      <c r="AU90" s="81">
        <v>18.066666666666666</v>
      </c>
      <c r="AW90" s="81">
        <v>9.4629156010230187</v>
      </c>
      <c r="AX90" s="46"/>
      <c r="AY90" s="81">
        <v>90.537084398976987</v>
      </c>
      <c r="AZ90" s="36"/>
      <c r="BA90" s="86">
        <v>7200</v>
      </c>
    </row>
    <row r="91" spans="1:53" ht="15.75" customHeight="1" x14ac:dyDescent="0.2">
      <c r="A91" s="7" t="s">
        <v>122</v>
      </c>
      <c r="B91" s="7" t="s">
        <v>123</v>
      </c>
      <c r="D91" s="87">
        <v>11.6396</v>
      </c>
      <c r="E91" s="34" t="s">
        <v>28</v>
      </c>
      <c r="F91" s="87" t="s">
        <v>976</v>
      </c>
      <c r="G91" s="68" t="s">
        <v>1046</v>
      </c>
      <c r="I91" s="82">
        <v>0.48979</v>
      </c>
      <c r="J91" s="34" t="s">
        <v>27</v>
      </c>
      <c r="K91" s="81" t="s">
        <v>29</v>
      </c>
      <c r="L91" s="35"/>
      <c r="M91" s="81">
        <v>8.2975999999999992</v>
      </c>
      <c r="N91" s="34" t="s">
        <v>30</v>
      </c>
      <c r="O91" s="87" t="s">
        <v>976</v>
      </c>
      <c r="P91" s="10" t="s">
        <v>999</v>
      </c>
      <c r="R91" s="84">
        <v>15.0969</v>
      </c>
      <c r="S91" s="34" t="s">
        <v>27</v>
      </c>
      <c r="T91" s="84" t="s">
        <v>31</v>
      </c>
      <c r="U91" s="10" t="s">
        <v>1027</v>
      </c>
      <c r="W91" s="71">
        <v>170</v>
      </c>
      <c r="X91" s="36"/>
      <c r="Y91" s="10" t="s">
        <v>977</v>
      </c>
      <c r="AA91" s="84">
        <v>6.0505000000000004</v>
      </c>
      <c r="AB91" s="34" t="s">
        <v>28</v>
      </c>
      <c r="AC91" s="10" t="s">
        <v>1014</v>
      </c>
      <c r="AE91" s="81">
        <v>84.6</v>
      </c>
      <c r="AF91" s="36"/>
      <c r="AG91" s="84">
        <v>85.8</v>
      </c>
      <c r="AH91" s="36"/>
      <c r="AI91" s="84">
        <v>85</v>
      </c>
      <c r="AJ91" s="36"/>
      <c r="AK91" s="10" t="s">
        <v>33</v>
      </c>
      <c r="AL91" s="38"/>
      <c r="AM91" s="34">
        <v>2.99529300838365</v>
      </c>
      <c r="AO91" s="87">
        <v>2.8333333333333335</v>
      </c>
      <c r="AP91" s="36"/>
      <c r="AQ91" s="87">
        <v>15.45</v>
      </c>
      <c r="AR91" s="36"/>
      <c r="AS91" s="81">
        <v>4.4333333333333336</v>
      </c>
      <c r="AT91" s="36"/>
      <c r="AU91" s="87">
        <v>25.2</v>
      </c>
      <c r="AW91" s="84">
        <v>10.954063604240282</v>
      </c>
      <c r="AX91" s="46"/>
      <c r="AY91" s="84">
        <v>89.045936395759711</v>
      </c>
      <c r="AZ91" s="36"/>
      <c r="BA91" s="83">
        <v>8700</v>
      </c>
    </row>
    <row r="92" spans="1:53" ht="15.75" customHeight="1" x14ac:dyDescent="0.2">
      <c r="A92" s="7" t="s">
        <v>126</v>
      </c>
      <c r="B92" s="7" t="s">
        <v>127</v>
      </c>
      <c r="D92" s="81">
        <v>10.2294</v>
      </c>
      <c r="E92" s="34" t="s">
        <v>28</v>
      </c>
      <c r="F92" s="81" t="s">
        <v>29</v>
      </c>
      <c r="G92" s="68" t="s">
        <v>988</v>
      </c>
      <c r="I92" s="88">
        <v>0.73294999999999999</v>
      </c>
      <c r="J92" s="34" t="s">
        <v>28</v>
      </c>
      <c r="K92" s="87" t="s">
        <v>976</v>
      </c>
      <c r="L92" s="35"/>
      <c r="M92" s="84">
        <v>4.2065000000000001</v>
      </c>
      <c r="N92" s="34" t="s">
        <v>28</v>
      </c>
      <c r="O92" s="84" t="s">
        <v>31</v>
      </c>
      <c r="P92" s="10" t="s">
        <v>1030</v>
      </c>
      <c r="R92" s="84">
        <v>11.2492</v>
      </c>
      <c r="S92" s="34" t="s">
        <v>27</v>
      </c>
      <c r="T92" s="84" t="s">
        <v>31</v>
      </c>
      <c r="U92" s="10" t="s">
        <v>1088</v>
      </c>
      <c r="W92" s="39">
        <v>18</v>
      </c>
      <c r="X92" s="36"/>
      <c r="Y92" s="10" t="s">
        <v>1167</v>
      </c>
      <c r="AA92" s="81">
        <v>7.8078000000000003</v>
      </c>
      <c r="AB92" s="34" t="s">
        <v>30</v>
      </c>
      <c r="AC92" s="10" t="s">
        <v>1107</v>
      </c>
      <c r="AE92" s="84">
        <v>95.4</v>
      </c>
      <c r="AF92" s="36"/>
      <c r="AG92" s="84">
        <v>91.4</v>
      </c>
      <c r="AH92" s="36"/>
      <c r="AI92" s="84">
        <v>87</v>
      </c>
      <c r="AJ92" s="36"/>
      <c r="AK92" s="10" t="s">
        <v>33</v>
      </c>
      <c r="AL92" s="38"/>
      <c r="AM92" s="34">
        <v>10.327128288674899</v>
      </c>
      <c r="AO92" s="84">
        <v>2</v>
      </c>
      <c r="AP92" s="36"/>
      <c r="AQ92" s="81">
        <v>11.716666666666667</v>
      </c>
      <c r="AR92" s="36"/>
      <c r="AS92" s="87">
        <v>4.583333333333333</v>
      </c>
      <c r="AT92" s="36"/>
      <c r="AU92" s="87">
        <v>22.666666666666668</v>
      </c>
      <c r="AW92" s="87">
        <v>4.788732394366197</v>
      </c>
      <c r="AX92" s="46"/>
      <c r="AY92" s="87">
        <v>95.211267605633793</v>
      </c>
      <c r="AZ92" s="36"/>
      <c r="BA92" s="83">
        <v>9200</v>
      </c>
    </row>
    <row r="93" spans="1:53" ht="15.75" customHeight="1" x14ac:dyDescent="0.2">
      <c r="A93" s="7" t="s">
        <v>130</v>
      </c>
      <c r="B93" s="7" t="s">
        <v>131</v>
      </c>
      <c r="D93" s="81">
        <v>10.941599999999999</v>
      </c>
      <c r="E93" s="34" t="s">
        <v>28</v>
      </c>
      <c r="F93" s="87" t="s">
        <v>976</v>
      </c>
      <c r="G93" s="68" t="s">
        <v>1011</v>
      </c>
      <c r="I93" s="82">
        <v>0.60787000000000002</v>
      </c>
      <c r="J93" s="34" t="s">
        <v>30</v>
      </c>
      <c r="K93" s="87" t="s">
        <v>976</v>
      </c>
      <c r="L93" s="35"/>
      <c r="M93" s="81">
        <v>8.4811999999999994</v>
      </c>
      <c r="N93" s="34" t="s">
        <v>28</v>
      </c>
      <c r="O93" s="81" t="s">
        <v>29</v>
      </c>
      <c r="P93" s="10" t="s">
        <v>1032</v>
      </c>
      <c r="R93" s="81">
        <v>23.07</v>
      </c>
      <c r="S93" s="34" t="s">
        <v>30</v>
      </c>
      <c r="T93" s="81" t="s">
        <v>29</v>
      </c>
      <c r="U93" s="10" t="s">
        <v>1027</v>
      </c>
      <c r="W93" s="71">
        <v>202</v>
      </c>
      <c r="X93" s="36"/>
      <c r="Y93" s="10" t="s">
        <v>996</v>
      </c>
      <c r="AA93" s="87">
        <v>14.705</v>
      </c>
      <c r="AB93" s="34" t="s">
        <v>30</v>
      </c>
      <c r="AC93" s="10" t="s">
        <v>1058</v>
      </c>
      <c r="AE93" s="34" t="s">
        <v>32</v>
      </c>
      <c r="AF93" s="36"/>
      <c r="AG93" s="34" t="s">
        <v>32</v>
      </c>
      <c r="AH93" s="36"/>
      <c r="AI93" s="34" t="s">
        <v>32</v>
      </c>
      <c r="AJ93" s="36"/>
      <c r="AK93" s="10" t="s">
        <v>33</v>
      </c>
      <c r="AL93" s="38"/>
      <c r="AM93" s="34">
        <v>1.06990964048329</v>
      </c>
      <c r="AO93" s="84">
        <v>1.8833333333333333</v>
      </c>
      <c r="AP93" s="36"/>
      <c r="AQ93" s="87">
        <v>15.766666666666667</v>
      </c>
      <c r="AR93" s="36"/>
      <c r="AS93" s="34" t="s">
        <v>32</v>
      </c>
      <c r="AT93" s="36"/>
      <c r="AU93" s="34" t="s">
        <v>32</v>
      </c>
      <c r="AW93" s="87">
        <v>4.7619047619047619</v>
      </c>
      <c r="AX93" s="46"/>
      <c r="AY93" s="87">
        <v>95.238095238095227</v>
      </c>
      <c r="AZ93" s="36"/>
      <c r="BA93" s="83">
        <v>9000</v>
      </c>
    </row>
    <row r="94" spans="1:53" ht="15.75" customHeight="1" x14ac:dyDescent="0.2">
      <c r="A94" s="7" t="s">
        <v>136</v>
      </c>
      <c r="B94" s="7" t="s">
        <v>137</v>
      </c>
      <c r="D94" s="87">
        <v>13.1424</v>
      </c>
      <c r="E94" s="34" t="s">
        <v>28</v>
      </c>
      <c r="F94" s="87" t="s">
        <v>976</v>
      </c>
      <c r="G94" s="68" t="s">
        <v>1103</v>
      </c>
      <c r="I94" s="88">
        <v>0.66078999999999999</v>
      </c>
      <c r="J94" s="34" t="s">
        <v>27</v>
      </c>
      <c r="K94" s="81" t="s">
        <v>29</v>
      </c>
      <c r="L94" s="35"/>
      <c r="M94" s="81">
        <v>9.2878000000000007</v>
      </c>
      <c r="N94" s="34" t="s">
        <v>30</v>
      </c>
      <c r="O94" s="81" t="s">
        <v>29</v>
      </c>
      <c r="P94" s="10" t="s">
        <v>1059</v>
      </c>
      <c r="R94" s="81">
        <v>30.726900000000001</v>
      </c>
      <c r="S94" s="34" t="s">
        <v>27</v>
      </c>
      <c r="T94" s="87" t="s">
        <v>976</v>
      </c>
      <c r="U94" s="10" t="s">
        <v>1026</v>
      </c>
      <c r="W94" s="39">
        <v>271</v>
      </c>
      <c r="X94" s="36"/>
      <c r="Y94" s="10" t="s">
        <v>1082</v>
      </c>
      <c r="AA94" s="81">
        <v>9.9123000000000001</v>
      </c>
      <c r="AB94" s="34" t="s">
        <v>30</v>
      </c>
      <c r="AC94" s="10" t="s">
        <v>1141</v>
      </c>
      <c r="AE94" s="81">
        <v>83.8</v>
      </c>
      <c r="AF94" s="36"/>
      <c r="AG94" s="84">
        <v>85.2</v>
      </c>
      <c r="AH94" s="36"/>
      <c r="AI94" s="81">
        <v>74.400000000000006</v>
      </c>
      <c r="AJ94" s="36"/>
      <c r="AK94" s="10" t="s">
        <v>33</v>
      </c>
      <c r="AL94" s="38"/>
      <c r="AM94" s="34">
        <v>2.6774222685956102</v>
      </c>
      <c r="AO94" s="81">
        <v>2.5166666666666666</v>
      </c>
      <c r="AP94" s="36"/>
      <c r="AQ94" s="81">
        <v>13.2</v>
      </c>
      <c r="AR94" s="36"/>
      <c r="AS94" s="81">
        <v>4.4333333333333336</v>
      </c>
      <c r="AT94" s="36"/>
      <c r="AU94" s="87">
        <v>22.65</v>
      </c>
      <c r="AW94" s="84">
        <v>10.954063604240282</v>
      </c>
      <c r="AX94" s="46"/>
      <c r="AY94" s="84">
        <v>89.045936395759711</v>
      </c>
      <c r="AZ94" s="36"/>
      <c r="BA94" s="89">
        <v>11000</v>
      </c>
    </row>
    <row r="95" spans="1:53" ht="15.75" customHeight="1" x14ac:dyDescent="0.2">
      <c r="A95" s="7" t="s">
        <v>138</v>
      </c>
      <c r="B95" s="7" t="s">
        <v>139</v>
      </c>
      <c r="D95" s="81">
        <v>11.1945</v>
      </c>
      <c r="E95" s="34" t="s">
        <v>28</v>
      </c>
      <c r="F95" s="81" t="s">
        <v>29</v>
      </c>
      <c r="G95" s="68" t="s">
        <v>1046</v>
      </c>
      <c r="I95" s="88">
        <v>0.70331999999999995</v>
      </c>
      <c r="J95" s="34" t="s">
        <v>30</v>
      </c>
      <c r="K95" s="87" t="s">
        <v>976</v>
      </c>
      <c r="L95" s="35"/>
      <c r="M95" s="84">
        <v>6.2126000000000001</v>
      </c>
      <c r="N95" s="34" t="s">
        <v>28</v>
      </c>
      <c r="O95" s="81" t="s">
        <v>29</v>
      </c>
      <c r="P95" s="10" t="s">
        <v>1045</v>
      </c>
      <c r="R95" s="84">
        <v>17.114100000000001</v>
      </c>
      <c r="S95" s="34" t="s">
        <v>27</v>
      </c>
      <c r="T95" s="81" t="s">
        <v>29</v>
      </c>
      <c r="U95" s="10" t="s">
        <v>1174</v>
      </c>
      <c r="W95" s="39">
        <v>117</v>
      </c>
      <c r="X95" s="36"/>
      <c r="Y95" s="10" t="s">
        <v>1075</v>
      </c>
      <c r="AA95" s="84">
        <v>5.8026999999999997</v>
      </c>
      <c r="AB95" s="34" t="s">
        <v>28</v>
      </c>
      <c r="AC95" s="10" t="s">
        <v>1096</v>
      </c>
      <c r="AE95" s="34" t="s">
        <v>32</v>
      </c>
      <c r="AF95" s="36"/>
      <c r="AG95" s="34" t="s">
        <v>32</v>
      </c>
      <c r="AH95" s="36"/>
      <c r="AI95" s="34" t="s">
        <v>32</v>
      </c>
      <c r="AJ95" s="36"/>
      <c r="AK95" s="10" t="s">
        <v>33</v>
      </c>
      <c r="AL95" s="38"/>
      <c r="AM95" s="34">
        <v>1.11243954023054</v>
      </c>
      <c r="AO95" s="87">
        <v>2.6666666666666665</v>
      </c>
      <c r="AP95" s="36"/>
      <c r="AQ95" s="87">
        <v>17.149999999999999</v>
      </c>
      <c r="AR95" s="36"/>
      <c r="AS95" s="84">
        <v>4.0666666666666664</v>
      </c>
      <c r="AT95" s="36"/>
      <c r="AU95" s="87">
        <v>22.683333333333334</v>
      </c>
      <c r="AW95" s="87">
        <v>1.4925373134328357</v>
      </c>
      <c r="AX95" s="46"/>
      <c r="AY95" s="87">
        <v>98.507462686567166</v>
      </c>
      <c r="AZ95" s="36"/>
      <c r="BA95" s="89">
        <v>10600</v>
      </c>
    </row>
    <row r="96" spans="1:53" ht="15.75" customHeight="1" x14ac:dyDescent="0.2">
      <c r="A96" s="7" t="s">
        <v>151</v>
      </c>
      <c r="B96" s="7" t="s">
        <v>152</v>
      </c>
      <c r="D96" s="84">
        <v>7.4751000000000003</v>
      </c>
      <c r="E96" s="34" t="s">
        <v>28</v>
      </c>
      <c r="F96" s="81" t="s">
        <v>29</v>
      </c>
      <c r="G96" s="68" t="s">
        <v>1076</v>
      </c>
      <c r="I96" s="85">
        <v>0.18168999999999999</v>
      </c>
      <c r="J96" s="34" t="s">
        <v>27</v>
      </c>
      <c r="K96" s="84" t="s">
        <v>31</v>
      </c>
      <c r="L96" s="35"/>
      <c r="M96" s="84">
        <v>4.9055</v>
      </c>
      <c r="N96" s="34" t="s">
        <v>27</v>
      </c>
      <c r="O96" s="81" t="s">
        <v>29</v>
      </c>
      <c r="P96" s="10" t="s">
        <v>1114</v>
      </c>
      <c r="R96" s="84">
        <v>10.2523</v>
      </c>
      <c r="S96" s="34" t="s">
        <v>28</v>
      </c>
      <c r="T96" s="84" t="s">
        <v>31</v>
      </c>
      <c r="U96" s="10" t="s">
        <v>1092</v>
      </c>
      <c r="W96" s="39">
        <v>5</v>
      </c>
      <c r="X96" s="36"/>
      <c r="Y96" s="10" t="s">
        <v>1104</v>
      </c>
      <c r="AA96" s="84">
        <v>5.2431000000000001</v>
      </c>
      <c r="AB96" s="34" t="s">
        <v>30</v>
      </c>
      <c r="AC96" s="10" t="s">
        <v>1036</v>
      </c>
      <c r="AE96" s="34" t="s">
        <v>32</v>
      </c>
      <c r="AF96" s="36"/>
      <c r="AG96" s="34" t="s">
        <v>32</v>
      </c>
      <c r="AH96" s="36"/>
      <c r="AI96" s="34" t="s">
        <v>32</v>
      </c>
      <c r="AJ96" s="36"/>
      <c r="AK96" s="10" t="s">
        <v>42</v>
      </c>
      <c r="AL96" s="38"/>
      <c r="AM96" s="34">
        <v>0.93005424222977995</v>
      </c>
      <c r="AO96" s="84">
        <v>1.5666666666666667</v>
      </c>
      <c r="AP96" s="36"/>
      <c r="AQ96" s="84">
        <v>9.6999999999999993</v>
      </c>
      <c r="AR96" s="36"/>
      <c r="AS96" s="84">
        <v>4.0333333333333332</v>
      </c>
      <c r="AT96" s="36"/>
      <c r="AU96" s="81">
        <v>16.600000000000001</v>
      </c>
      <c r="AW96" s="84">
        <v>14.285714285714285</v>
      </c>
      <c r="AX96" s="46"/>
      <c r="AY96" s="84">
        <v>85.714285714285708</v>
      </c>
      <c r="AZ96" s="36"/>
      <c r="BA96" s="83">
        <v>7900</v>
      </c>
    </row>
    <row r="97" spans="1:53" ht="15.75" customHeight="1" x14ac:dyDescent="0.2">
      <c r="A97" s="7" t="s">
        <v>155</v>
      </c>
      <c r="B97" s="7" t="s">
        <v>156</v>
      </c>
      <c r="D97" s="81">
        <v>9.5303000000000004</v>
      </c>
      <c r="E97" s="34" t="s">
        <v>28</v>
      </c>
      <c r="F97" s="81" t="s">
        <v>29</v>
      </c>
      <c r="G97" s="68" t="s">
        <v>1036</v>
      </c>
      <c r="I97" s="82">
        <v>0.55696999999999997</v>
      </c>
      <c r="J97" s="34" t="s">
        <v>27</v>
      </c>
      <c r="K97" s="81" t="s">
        <v>29</v>
      </c>
      <c r="L97" s="35"/>
      <c r="M97" s="81">
        <v>8.3544999999999998</v>
      </c>
      <c r="N97" s="34" t="s">
        <v>28</v>
      </c>
      <c r="O97" s="81" t="s">
        <v>29</v>
      </c>
      <c r="P97" s="10" t="s">
        <v>1055</v>
      </c>
      <c r="R97" s="87">
        <v>34.428699999999999</v>
      </c>
      <c r="S97" s="34" t="s">
        <v>30</v>
      </c>
      <c r="T97" s="87" t="s">
        <v>976</v>
      </c>
      <c r="U97" s="10" t="s">
        <v>991</v>
      </c>
      <c r="W97" s="39">
        <v>171</v>
      </c>
      <c r="X97" s="36"/>
      <c r="Y97" s="10" t="s">
        <v>997</v>
      </c>
      <c r="AA97" s="87">
        <v>12.542299999999999</v>
      </c>
      <c r="AB97" s="34" t="s">
        <v>28</v>
      </c>
      <c r="AC97" s="10" t="s">
        <v>1011</v>
      </c>
      <c r="AE97" s="34" t="s">
        <v>32</v>
      </c>
      <c r="AF97" s="36"/>
      <c r="AG97" s="34" t="s">
        <v>32</v>
      </c>
      <c r="AH97" s="36"/>
      <c r="AI97" s="34" t="s">
        <v>32</v>
      </c>
      <c r="AJ97" s="36"/>
      <c r="AK97" s="10" t="s">
        <v>33</v>
      </c>
      <c r="AL97" s="38"/>
      <c r="AM97" s="34">
        <v>0.84549525613876997</v>
      </c>
      <c r="AO97" s="87">
        <v>2.6833333333333331</v>
      </c>
      <c r="AP97" s="36"/>
      <c r="AQ97" s="81">
        <v>13.683333333333334</v>
      </c>
      <c r="AR97" s="36"/>
      <c r="AS97" s="81">
        <v>4.2</v>
      </c>
      <c r="AT97" s="36"/>
      <c r="AU97" s="81">
        <v>16.466666666666665</v>
      </c>
      <c r="AW97" s="81">
        <v>5.3672316384180787</v>
      </c>
      <c r="AX97" s="46"/>
      <c r="AY97" s="81">
        <v>94.632768361581924</v>
      </c>
      <c r="AZ97" s="36"/>
      <c r="BA97" s="83">
        <v>8500</v>
      </c>
    </row>
    <row r="98" spans="1:53" ht="15.75" customHeight="1" x14ac:dyDescent="0.2">
      <c r="A98" s="7" t="s">
        <v>157</v>
      </c>
      <c r="B98" s="7" t="s">
        <v>158</v>
      </c>
      <c r="D98" s="87">
        <v>12.731299999999999</v>
      </c>
      <c r="E98" s="34" t="s">
        <v>28</v>
      </c>
      <c r="F98" s="87" t="s">
        <v>976</v>
      </c>
      <c r="G98" s="68" t="s">
        <v>1125</v>
      </c>
      <c r="I98" s="82">
        <v>0.44247999999999998</v>
      </c>
      <c r="J98" s="34" t="s">
        <v>30</v>
      </c>
      <c r="K98" s="81" t="s">
        <v>29</v>
      </c>
      <c r="L98" s="35"/>
      <c r="M98" s="81">
        <v>8.5076000000000001</v>
      </c>
      <c r="N98" s="34" t="s">
        <v>28</v>
      </c>
      <c r="O98" s="84" t="s">
        <v>31</v>
      </c>
      <c r="P98" s="10" t="s">
        <v>992</v>
      </c>
      <c r="R98" s="81">
        <v>23.4513</v>
      </c>
      <c r="S98" s="34" t="s">
        <v>27</v>
      </c>
      <c r="T98" s="84" t="s">
        <v>31</v>
      </c>
      <c r="U98" s="10" t="s">
        <v>1098</v>
      </c>
      <c r="W98" s="39">
        <v>231</v>
      </c>
      <c r="X98" s="36"/>
      <c r="Y98" s="10" t="s">
        <v>968</v>
      </c>
      <c r="AA98" s="87">
        <v>12.771800000000001</v>
      </c>
      <c r="AB98" s="34" t="s">
        <v>30</v>
      </c>
      <c r="AC98" s="10" t="s">
        <v>993</v>
      </c>
      <c r="AE98" s="81">
        <v>78.8</v>
      </c>
      <c r="AF98" s="36"/>
      <c r="AG98" s="81">
        <v>80.5</v>
      </c>
      <c r="AH98" s="36"/>
      <c r="AI98" s="81">
        <v>79.3</v>
      </c>
      <c r="AJ98" s="36"/>
      <c r="AK98" s="10" t="s">
        <v>33</v>
      </c>
      <c r="AL98" s="38"/>
      <c r="AM98" s="34">
        <v>6.0219085524660002E-2</v>
      </c>
      <c r="AO98" s="81">
        <v>2.3333333333333335</v>
      </c>
      <c r="AP98" s="36"/>
      <c r="AQ98" s="84">
        <v>10.616666666666667</v>
      </c>
      <c r="AR98" s="36"/>
      <c r="AS98" s="34" t="s">
        <v>32</v>
      </c>
      <c r="AT98" s="36"/>
      <c r="AU98" s="34" t="s">
        <v>32</v>
      </c>
      <c r="AW98" s="81">
        <v>5.6034482758620694</v>
      </c>
      <c r="AX98" s="46"/>
      <c r="AY98" s="81">
        <v>94.396551724137936</v>
      </c>
      <c r="AZ98" s="36"/>
      <c r="BA98" s="83">
        <v>9900</v>
      </c>
    </row>
    <row r="99" spans="1:53" ht="15.75" customHeight="1" x14ac:dyDescent="0.2">
      <c r="A99" s="7" t="s">
        <v>161</v>
      </c>
      <c r="B99" s="7" t="s">
        <v>162</v>
      </c>
      <c r="D99" s="81">
        <v>10.3872</v>
      </c>
      <c r="E99" s="34" t="s">
        <v>28</v>
      </c>
      <c r="F99" s="81" t="s">
        <v>29</v>
      </c>
      <c r="G99" s="68" t="s">
        <v>1103</v>
      </c>
      <c r="I99" s="85">
        <v>0.23879</v>
      </c>
      <c r="J99" s="34" t="s">
        <v>27</v>
      </c>
      <c r="K99" s="84" t="s">
        <v>31</v>
      </c>
      <c r="L99" s="35"/>
      <c r="M99" s="84">
        <v>2.5470999999999999</v>
      </c>
      <c r="N99" s="34" t="s">
        <v>28</v>
      </c>
      <c r="O99" s="84" t="s">
        <v>31</v>
      </c>
      <c r="P99" s="10" t="s">
        <v>1027</v>
      </c>
      <c r="R99" s="84">
        <v>15.9191</v>
      </c>
      <c r="S99" s="34" t="s">
        <v>27</v>
      </c>
      <c r="T99" s="81" t="s">
        <v>29</v>
      </c>
      <c r="U99" s="10" t="s">
        <v>1040</v>
      </c>
      <c r="W99" s="39">
        <v>1</v>
      </c>
      <c r="X99" s="36"/>
      <c r="Y99" s="10" t="s">
        <v>1167</v>
      </c>
      <c r="AA99" s="84">
        <v>7.2831000000000001</v>
      </c>
      <c r="AB99" s="34" t="s">
        <v>30</v>
      </c>
      <c r="AC99" s="10" t="s">
        <v>1052</v>
      </c>
      <c r="AE99" s="34" t="s">
        <v>32</v>
      </c>
      <c r="AF99" s="36"/>
      <c r="AG99" s="34" t="s">
        <v>32</v>
      </c>
      <c r="AH99" s="36"/>
      <c r="AI99" s="34" t="s">
        <v>32</v>
      </c>
      <c r="AJ99" s="36"/>
      <c r="AK99" s="10" t="s">
        <v>33</v>
      </c>
      <c r="AL99" s="38"/>
      <c r="AM99" s="34">
        <v>0.67698129663053996</v>
      </c>
      <c r="AO99" s="81">
        <v>2.4500000000000002</v>
      </c>
      <c r="AP99" s="36"/>
      <c r="AQ99" s="84">
        <v>10.116666666666667</v>
      </c>
      <c r="AR99" s="36"/>
      <c r="AS99" s="87">
        <v>4.5666666666666664</v>
      </c>
      <c r="AT99" s="36"/>
      <c r="AU99" s="81">
        <v>17.966666666666665</v>
      </c>
      <c r="AW99" s="84">
        <v>10.954063604240282</v>
      </c>
      <c r="AX99" s="46"/>
      <c r="AY99" s="84">
        <v>89.045936395759711</v>
      </c>
      <c r="AZ99" s="36"/>
      <c r="BA99" s="86">
        <v>6000</v>
      </c>
    </row>
    <row r="100" spans="1:53" ht="15.75" customHeight="1" x14ac:dyDescent="0.2">
      <c r="A100" s="7" t="s">
        <v>167</v>
      </c>
      <c r="B100" s="7" t="s">
        <v>168</v>
      </c>
      <c r="D100" s="84">
        <v>8.5462000000000007</v>
      </c>
      <c r="E100" s="34" t="s">
        <v>27</v>
      </c>
      <c r="F100" s="84" t="s">
        <v>31</v>
      </c>
      <c r="G100" s="68" t="s">
        <v>980</v>
      </c>
      <c r="I100" s="82">
        <v>0.53705999999999998</v>
      </c>
      <c r="J100" s="34" t="s">
        <v>27</v>
      </c>
      <c r="K100" s="84" t="s">
        <v>31</v>
      </c>
      <c r="L100" s="35"/>
      <c r="M100" s="81">
        <v>7.6121999999999996</v>
      </c>
      <c r="N100" s="34" t="s">
        <v>27</v>
      </c>
      <c r="O100" s="81" t="s">
        <v>29</v>
      </c>
      <c r="P100" s="10" t="s">
        <v>1098</v>
      </c>
      <c r="R100" s="84">
        <v>18.6569</v>
      </c>
      <c r="S100" s="34" t="s">
        <v>27</v>
      </c>
      <c r="T100" s="84" t="s">
        <v>31</v>
      </c>
      <c r="U100" s="10" t="s">
        <v>1088</v>
      </c>
      <c r="W100" s="71">
        <v>74</v>
      </c>
      <c r="X100" s="36"/>
      <c r="Y100" s="10" t="s">
        <v>1113</v>
      </c>
      <c r="AA100" s="84">
        <v>6.7484000000000002</v>
      </c>
      <c r="AB100" s="34" t="s">
        <v>30</v>
      </c>
      <c r="AC100" s="10" t="s">
        <v>1025</v>
      </c>
      <c r="AE100" s="84">
        <v>86.3</v>
      </c>
      <c r="AF100" s="36"/>
      <c r="AG100" s="84">
        <v>84.6</v>
      </c>
      <c r="AH100" s="36"/>
      <c r="AI100" s="81">
        <v>74.5</v>
      </c>
      <c r="AJ100" s="36"/>
      <c r="AK100" s="10" t="s">
        <v>33</v>
      </c>
      <c r="AL100" s="38"/>
      <c r="AM100" s="34">
        <v>3.5064566203068201</v>
      </c>
      <c r="AO100" s="81">
        <v>2.1</v>
      </c>
      <c r="AP100" s="36"/>
      <c r="AQ100" s="81">
        <v>13.116666666666667</v>
      </c>
      <c r="AR100" s="36"/>
      <c r="AS100" s="34" t="s">
        <v>32</v>
      </c>
      <c r="AT100" s="36"/>
      <c r="AU100" s="34" t="s">
        <v>32</v>
      </c>
      <c r="AW100" s="84">
        <v>10.416666666666668</v>
      </c>
      <c r="AX100" s="46"/>
      <c r="AY100" s="84">
        <v>89.583333333333343</v>
      </c>
      <c r="AZ100" s="36"/>
      <c r="BA100" s="83">
        <v>8100</v>
      </c>
    </row>
    <row r="101" spans="1:53" ht="15.75" customHeight="1" x14ac:dyDescent="0.2">
      <c r="A101" s="7" t="s">
        <v>173</v>
      </c>
      <c r="B101" s="7" t="s">
        <v>174</v>
      </c>
      <c r="D101" s="81">
        <v>10.3292</v>
      </c>
      <c r="E101" s="34" t="s">
        <v>27</v>
      </c>
      <c r="F101" s="81" t="s">
        <v>29</v>
      </c>
      <c r="G101" s="68" t="s">
        <v>977</v>
      </c>
      <c r="I101" s="82">
        <v>0.59726999999999997</v>
      </c>
      <c r="J101" s="34" t="s">
        <v>27</v>
      </c>
      <c r="K101" s="81" t="s">
        <v>29</v>
      </c>
      <c r="L101" s="35"/>
      <c r="M101" s="81">
        <v>8.3969000000000005</v>
      </c>
      <c r="N101" s="34" t="s">
        <v>27</v>
      </c>
      <c r="O101" s="81" t="s">
        <v>29</v>
      </c>
      <c r="P101" s="10" t="s">
        <v>1130</v>
      </c>
      <c r="R101" s="81">
        <v>24.558199999999999</v>
      </c>
      <c r="S101" s="34" t="s">
        <v>28</v>
      </c>
      <c r="T101" s="81" t="s">
        <v>29</v>
      </c>
      <c r="U101" s="10" t="s">
        <v>996</v>
      </c>
      <c r="W101" s="39">
        <v>182</v>
      </c>
      <c r="X101" s="36"/>
      <c r="Y101" s="10" t="s">
        <v>1112</v>
      </c>
      <c r="AA101" s="81">
        <v>9.3107000000000006</v>
      </c>
      <c r="AB101" s="34" t="s">
        <v>28</v>
      </c>
      <c r="AC101" s="10" t="s">
        <v>1119</v>
      </c>
      <c r="AE101" s="84">
        <v>85.9</v>
      </c>
      <c r="AF101" s="36"/>
      <c r="AG101" s="81">
        <v>83.4</v>
      </c>
      <c r="AH101" s="36"/>
      <c r="AI101" s="81">
        <v>79.3</v>
      </c>
      <c r="AJ101" s="36"/>
      <c r="AK101" s="10" t="s">
        <v>33</v>
      </c>
      <c r="AL101" s="38"/>
      <c r="AM101" s="34">
        <v>1.4757616545297201</v>
      </c>
      <c r="AO101" s="84">
        <v>1.7</v>
      </c>
      <c r="AP101" s="36"/>
      <c r="AQ101" s="81">
        <v>11.95</v>
      </c>
      <c r="AR101" s="36"/>
      <c r="AS101" s="81">
        <v>4.2166666666666668</v>
      </c>
      <c r="AT101" s="36"/>
      <c r="AU101" s="87">
        <v>22.216666666666665</v>
      </c>
      <c r="AW101" s="81">
        <v>5.2631578947368416</v>
      </c>
      <c r="AX101" s="46"/>
      <c r="AY101" s="81">
        <v>94.73684210526315</v>
      </c>
      <c r="AZ101" s="36"/>
      <c r="BA101" s="83">
        <v>10000</v>
      </c>
    </row>
    <row r="102" spans="1:53" ht="15.75" customHeight="1" x14ac:dyDescent="0.2">
      <c r="A102" s="7" t="s">
        <v>199</v>
      </c>
      <c r="B102" s="7" t="s">
        <v>200</v>
      </c>
      <c r="D102" s="81">
        <v>9.0633999999999997</v>
      </c>
      <c r="E102" s="34" t="s">
        <v>28</v>
      </c>
      <c r="F102" s="81" t="s">
        <v>29</v>
      </c>
      <c r="G102" s="68" t="s">
        <v>988</v>
      </c>
      <c r="I102" s="82">
        <v>0.61548999999999998</v>
      </c>
      <c r="J102" s="34" t="s">
        <v>27</v>
      </c>
      <c r="K102" s="87" t="s">
        <v>976</v>
      </c>
      <c r="L102" s="35"/>
      <c r="M102" s="84">
        <v>5.5393999999999997</v>
      </c>
      <c r="N102" s="34" t="s">
        <v>28</v>
      </c>
      <c r="O102" s="81" t="s">
        <v>29</v>
      </c>
      <c r="P102" s="10" t="s">
        <v>1165</v>
      </c>
      <c r="R102" s="81">
        <v>21.5059</v>
      </c>
      <c r="S102" s="34" t="s">
        <v>27</v>
      </c>
      <c r="T102" s="84" t="s">
        <v>31</v>
      </c>
      <c r="U102" s="10" t="s">
        <v>1027</v>
      </c>
      <c r="W102" s="39">
        <v>44</v>
      </c>
      <c r="X102" s="36"/>
      <c r="Y102" s="10" t="s">
        <v>1028</v>
      </c>
      <c r="AA102" s="81">
        <v>8.9910999999999994</v>
      </c>
      <c r="AB102" s="34" t="s">
        <v>27</v>
      </c>
      <c r="AC102" s="10" t="s">
        <v>1002</v>
      </c>
      <c r="AE102" s="81">
        <v>84.6</v>
      </c>
      <c r="AF102" s="36"/>
      <c r="AG102" s="81">
        <v>83</v>
      </c>
      <c r="AH102" s="36"/>
      <c r="AI102" s="81">
        <v>78.2</v>
      </c>
      <c r="AJ102" s="36"/>
      <c r="AK102" s="10" t="s">
        <v>33</v>
      </c>
      <c r="AL102" s="38"/>
      <c r="AM102" s="34">
        <v>1.96010441188192</v>
      </c>
      <c r="AO102" s="81">
        <v>2.2999999999999998</v>
      </c>
      <c r="AP102" s="36"/>
      <c r="AQ102" s="84">
        <v>10.216666666666667</v>
      </c>
      <c r="AR102" s="36"/>
      <c r="AS102" s="81">
        <v>4.3166666666666664</v>
      </c>
      <c r="AT102" s="36"/>
      <c r="AU102" s="81">
        <v>16.816666666666666</v>
      </c>
      <c r="AW102" s="81">
        <v>6.0606060606060606</v>
      </c>
      <c r="AX102" s="46"/>
      <c r="AY102" s="81">
        <v>93.939393939393938</v>
      </c>
      <c r="AZ102" s="36"/>
      <c r="BA102" s="86">
        <v>7000</v>
      </c>
    </row>
    <row r="103" spans="1:53" ht="15.75" customHeight="1" x14ac:dyDescent="0.2">
      <c r="A103" s="7" t="s">
        <v>203</v>
      </c>
      <c r="B103" s="7" t="s">
        <v>204</v>
      </c>
      <c r="D103" s="81">
        <v>9.6780000000000008</v>
      </c>
      <c r="E103" s="34" t="s">
        <v>28</v>
      </c>
      <c r="F103" s="81" t="s">
        <v>29</v>
      </c>
      <c r="G103" s="68" t="s">
        <v>995</v>
      </c>
      <c r="I103" s="82">
        <v>0.57303999999999999</v>
      </c>
      <c r="J103" s="34" t="s">
        <v>28</v>
      </c>
      <c r="K103" s="81" t="s">
        <v>29</v>
      </c>
      <c r="L103" s="35"/>
      <c r="M103" s="87">
        <v>11.460800000000001</v>
      </c>
      <c r="N103" s="34" t="s">
        <v>30</v>
      </c>
      <c r="O103" s="87" t="s">
        <v>976</v>
      </c>
      <c r="P103" s="10" t="s">
        <v>1137</v>
      </c>
      <c r="R103" s="81">
        <v>26.4024</v>
      </c>
      <c r="S103" s="34" t="s">
        <v>30</v>
      </c>
      <c r="T103" s="87" t="s">
        <v>976</v>
      </c>
      <c r="U103" s="10" t="s">
        <v>1094</v>
      </c>
      <c r="W103" s="71">
        <v>219</v>
      </c>
      <c r="X103" s="36"/>
      <c r="Y103" s="10" t="s">
        <v>1080</v>
      </c>
      <c r="AA103" s="81">
        <v>9.4659999999999993</v>
      </c>
      <c r="AB103" s="34" t="s">
        <v>27</v>
      </c>
      <c r="AC103" s="10" t="s">
        <v>1014</v>
      </c>
      <c r="AE103" s="34" t="s">
        <v>32</v>
      </c>
      <c r="AF103" s="36"/>
      <c r="AG103" s="34" t="s">
        <v>32</v>
      </c>
      <c r="AH103" s="36"/>
      <c r="AI103" s="34" t="s">
        <v>32</v>
      </c>
      <c r="AJ103" s="36"/>
      <c r="AK103" s="10" t="s">
        <v>33</v>
      </c>
      <c r="AL103" s="38"/>
      <c r="AM103" s="34">
        <v>3.3744252802383499</v>
      </c>
      <c r="AO103" s="81">
        <v>2.5</v>
      </c>
      <c r="AP103" s="36"/>
      <c r="AQ103" s="81">
        <v>11.166666666666666</v>
      </c>
      <c r="AR103" s="36"/>
      <c r="AS103" s="81">
        <v>4.4833333333333334</v>
      </c>
      <c r="AT103" s="36"/>
      <c r="AU103" s="81">
        <v>17.350000000000001</v>
      </c>
      <c r="AW103" s="81">
        <v>8.8607594936708853</v>
      </c>
      <c r="AX103" s="46"/>
      <c r="AY103" s="81">
        <v>91.139240506329116</v>
      </c>
      <c r="AZ103" s="36"/>
      <c r="BA103" s="83">
        <v>9400</v>
      </c>
    </row>
    <row r="104" spans="1:53" ht="15.75" customHeight="1" x14ac:dyDescent="0.2">
      <c r="A104" s="7" t="s">
        <v>229</v>
      </c>
      <c r="B104" s="7" t="s">
        <v>230</v>
      </c>
      <c r="D104" s="87">
        <v>12.154500000000001</v>
      </c>
      <c r="E104" s="34" t="s">
        <v>28</v>
      </c>
      <c r="F104" s="87" t="s">
        <v>976</v>
      </c>
      <c r="G104" s="68" t="s">
        <v>1110</v>
      </c>
      <c r="I104" s="82">
        <v>0.46748000000000001</v>
      </c>
      <c r="J104" s="34" t="s">
        <v>27</v>
      </c>
      <c r="K104" s="81" t="s">
        <v>29</v>
      </c>
      <c r="L104" s="35"/>
      <c r="M104" s="84">
        <v>5.6372999999999998</v>
      </c>
      <c r="N104" s="34" t="s">
        <v>30</v>
      </c>
      <c r="O104" s="84" t="s">
        <v>31</v>
      </c>
      <c r="P104" s="10" t="s">
        <v>1058</v>
      </c>
      <c r="R104" s="81">
        <v>20.9542</v>
      </c>
      <c r="S104" s="34" t="s">
        <v>28</v>
      </c>
      <c r="T104" s="81" t="s">
        <v>29</v>
      </c>
      <c r="U104" s="10" t="s">
        <v>986</v>
      </c>
      <c r="W104" s="39">
        <v>113</v>
      </c>
      <c r="X104" s="36"/>
      <c r="Y104" s="10" t="s">
        <v>1177</v>
      </c>
      <c r="AA104" s="84">
        <v>6.7374000000000001</v>
      </c>
      <c r="AB104" s="34" t="s">
        <v>30</v>
      </c>
      <c r="AC104" s="10" t="s">
        <v>992</v>
      </c>
      <c r="AE104" s="34" t="s">
        <v>32</v>
      </c>
      <c r="AF104" s="36"/>
      <c r="AG104" s="34" t="s">
        <v>32</v>
      </c>
      <c r="AH104" s="36"/>
      <c r="AI104" s="34" t="s">
        <v>32</v>
      </c>
      <c r="AJ104" s="36"/>
      <c r="AK104" s="10" t="s">
        <v>33</v>
      </c>
      <c r="AL104" s="38"/>
      <c r="AM104" s="34">
        <v>1.5950423644282801</v>
      </c>
      <c r="AO104" s="81">
        <v>2.4166666666666665</v>
      </c>
      <c r="AP104" s="36"/>
      <c r="AQ104" s="81">
        <v>11.516666666666667</v>
      </c>
      <c r="AR104" s="36"/>
      <c r="AS104" s="81">
        <v>4.333333333333333</v>
      </c>
      <c r="AT104" s="36"/>
      <c r="AU104" s="87">
        <v>21.366666666666667</v>
      </c>
      <c r="AW104" s="84">
        <v>10.954063604240282</v>
      </c>
      <c r="AX104" s="46"/>
      <c r="AY104" s="84">
        <v>89.045936395759711</v>
      </c>
      <c r="AZ104" s="36"/>
      <c r="BA104" s="83">
        <v>9900</v>
      </c>
    </row>
    <row r="105" spans="1:53" ht="15.75" customHeight="1" x14ac:dyDescent="0.2">
      <c r="A105" s="7" t="s">
        <v>231</v>
      </c>
      <c r="B105" s="7" t="s">
        <v>232</v>
      </c>
      <c r="D105" s="81">
        <v>9.0008999999999997</v>
      </c>
      <c r="E105" s="34" t="s">
        <v>28</v>
      </c>
      <c r="F105" s="84" t="s">
        <v>31</v>
      </c>
      <c r="G105" s="68" t="s">
        <v>984</v>
      </c>
      <c r="I105" s="82">
        <v>0.43178</v>
      </c>
      <c r="J105" s="34" t="s">
        <v>27</v>
      </c>
      <c r="K105" s="84" t="s">
        <v>31</v>
      </c>
      <c r="L105" s="35"/>
      <c r="M105" s="84">
        <v>6.4103000000000003</v>
      </c>
      <c r="N105" s="34" t="s">
        <v>30</v>
      </c>
      <c r="O105" s="84" t="s">
        <v>31</v>
      </c>
      <c r="P105" s="10" t="s">
        <v>1166</v>
      </c>
      <c r="R105" s="84">
        <v>18.001899999999999</v>
      </c>
      <c r="S105" s="34" t="s">
        <v>27</v>
      </c>
      <c r="T105" s="81" t="s">
        <v>29</v>
      </c>
      <c r="U105" s="10" t="s">
        <v>999</v>
      </c>
      <c r="W105" s="39">
        <v>50</v>
      </c>
      <c r="X105" s="36"/>
      <c r="Y105" s="10" t="s">
        <v>996</v>
      </c>
      <c r="AA105" s="81">
        <v>9.6654999999999998</v>
      </c>
      <c r="AB105" s="34" t="s">
        <v>27</v>
      </c>
      <c r="AC105" s="10" t="s">
        <v>1060</v>
      </c>
      <c r="AE105" s="34" t="s">
        <v>32</v>
      </c>
      <c r="AF105" s="36"/>
      <c r="AG105" s="34" t="s">
        <v>32</v>
      </c>
      <c r="AH105" s="36"/>
      <c r="AI105" s="34" t="s">
        <v>32</v>
      </c>
      <c r="AJ105" s="36"/>
      <c r="AK105" s="10" t="s">
        <v>33</v>
      </c>
      <c r="AL105" s="38"/>
      <c r="AM105" s="34">
        <v>5.1791627017922899</v>
      </c>
      <c r="AO105" s="81">
        <v>2.5</v>
      </c>
      <c r="AP105" s="36"/>
      <c r="AQ105" s="87">
        <v>15.566666666666666</v>
      </c>
      <c r="AR105" s="36"/>
      <c r="AS105" s="81">
        <v>4.2833333333333332</v>
      </c>
      <c r="AT105" s="36"/>
      <c r="AU105" s="81">
        <v>19.350000000000001</v>
      </c>
      <c r="AW105" s="81">
        <v>5.4545454545454541</v>
      </c>
      <c r="AX105" s="46"/>
      <c r="AY105" s="81">
        <v>94.545454545454547</v>
      </c>
      <c r="AZ105" s="36"/>
      <c r="BA105" s="83">
        <v>9300</v>
      </c>
    </row>
    <row r="106" spans="1:53" ht="15.75" customHeight="1" x14ac:dyDescent="0.2">
      <c r="A106" s="7" t="s">
        <v>235</v>
      </c>
      <c r="B106" s="7" t="s">
        <v>236</v>
      </c>
      <c r="D106" s="81">
        <v>8.9722000000000008</v>
      </c>
      <c r="E106" s="34" t="s">
        <v>27</v>
      </c>
      <c r="F106" s="84" t="s">
        <v>31</v>
      </c>
      <c r="G106" s="68" t="s">
        <v>1023</v>
      </c>
      <c r="I106" s="82">
        <v>0.58067000000000002</v>
      </c>
      <c r="J106" s="34" t="s">
        <v>30</v>
      </c>
      <c r="K106" s="81" t="s">
        <v>29</v>
      </c>
      <c r="L106" s="35"/>
      <c r="M106" s="87">
        <v>11.2012</v>
      </c>
      <c r="N106" s="34" t="s">
        <v>28</v>
      </c>
      <c r="O106" s="81" t="s">
        <v>29</v>
      </c>
      <c r="P106" s="10" t="s">
        <v>1137</v>
      </c>
      <c r="R106" s="87">
        <v>38.960799999999999</v>
      </c>
      <c r="S106" s="34" t="s">
        <v>28</v>
      </c>
      <c r="T106" s="87" t="s">
        <v>976</v>
      </c>
      <c r="U106" s="10" t="s">
        <v>998</v>
      </c>
      <c r="W106" s="39">
        <v>205</v>
      </c>
      <c r="X106" s="36"/>
      <c r="Y106" s="10" t="s">
        <v>1118</v>
      </c>
      <c r="AA106" s="81">
        <v>12.1006</v>
      </c>
      <c r="AB106" s="34" t="s">
        <v>28</v>
      </c>
      <c r="AC106" s="10" t="s">
        <v>986</v>
      </c>
      <c r="AE106" s="81">
        <v>76.099999999999994</v>
      </c>
      <c r="AF106" s="36"/>
      <c r="AG106" s="81">
        <v>76.400000000000006</v>
      </c>
      <c r="AH106" s="36"/>
      <c r="AI106" s="87">
        <v>68.900000000000006</v>
      </c>
      <c r="AJ106" s="36"/>
      <c r="AK106" s="10" t="s">
        <v>33</v>
      </c>
      <c r="AL106" s="38"/>
      <c r="AM106" s="34">
        <v>4.1418453463142804</v>
      </c>
      <c r="AO106" s="87">
        <v>2.5833333333333335</v>
      </c>
      <c r="AP106" s="36"/>
      <c r="AQ106" s="84">
        <v>9.6166666666666671</v>
      </c>
      <c r="AR106" s="36"/>
      <c r="AS106" s="81">
        <v>4.25</v>
      </c>
      <c r="AT106" s="36"/>
      <c r="AU106" s="87">
        <v>20.25</v>
      </c>
      <c r="AW106" s="84">
        <v>11.940298507462686</v>
      </c>
      <c r="AX106" s="46"/>
      <c r="AY106" s="84">
        <v>88.059701492537314</v>
      </c>
      <c r="AZ106" s="36"/>
      <c r="BA106" s="83">
        <v>8800</v>
      </c>
    </row>
    <row r="107" spans="1:53" ht="15.75" customHeight="1" x14ac:dyDescent="0.2">
      <c r="A107" s="7" t="s">
        <v>237</v>
      </c>
      <c r="B107" s="7" t="s">
        <v>238</v>
      </c>
      <c r="D107" s="84">
        <v>5.2828999999999997</v>
      </c>
      <c r="E107" s="34" t="s">
        <v>28</v>
      </c>
      <c r="F107" s="84" t="s">
        <v>31</v>
      </c>
      <c r="G107" s="68" t="s">
        <v>993</v>
      </c>
      <c r="I107" s="85">
        <v>0.33865000000000001</v>
      </c>
      <c r="J107" s="34" t="s">
        <v>28</v>
      </c>
      <c r="K107" s="87" t="s">
        <v>976</v>
      </c>
      <c r="L107" s="35"/>
      <c r="M107" s="84">
        <v>6.2649999999999997</v>
      </c>
      <c r="N107" s="34" t="s">
        <v>30</v>
      </c>
      <c r="O107" s="81" t="s">
        <v>29</v>
      </c>
      <c r="P107" s="10" t="s">
        <v>1117</v>
      </c>
      <c r="R107" s="84">
        <v>16.272099999999998</v>
      </c>
      <c r="S107" s="34" t="s">
        <v>27</v>
      </c>
      <c r="T107" s="81" t="s">
        <v>29</v>
      </c>
      <c r="U107" s="10" t="s">
        <v>1063</v>
      </c>
      <c r="W107" s="39">
        <v>4</v>
      </c>
      <c r="X107" s="36"/>
      <c r="Y107" s="10" t="s">
        <v>1167</v>
      </c>
      <c r="AA107" s="84">
        <v>5.8418000000000001</v>
      </c>
      <c r="AB107" s="34" t="s">
        <v>28</v>
      </c>
      <c r="AC107" s="10" t="s">
        <v>1055</v>
      </c>
      <c r="AE107" s="34" t="s">
        <v>32</v>
      </c>
      <c r="AF107" s="36"/>
      <c r="AG107" s="34" t="s">
        <v>32</v>
      </c>
      <c r="AH107" s="36"/>
      <c r="AI107" s="34" t="s">
        <v>32</v>
      </c>
      <c r="AJ107" s="36"/>
      <c r="AK107" s="10" t="s">
        <v>33</v>
      </c>
      <c r="AL107" s="38"/>
      <c r="AM107" s="34">
        <v>1.849675656939</v>
      </c>
      <c r="AO107" s="84">
        <v>1.7</v>
      </c>
      <c r="AP107" s="36"/>
      <c r="AQ107" s="81">
        <v>11.55</v>
      </c>
      <c r="AR107" s="36"/>
      <c r="AS107" s="34" t="s">
        <v>32</v>
      </c>
      <c r="AT107" s="36"/>
      <c r="AU107" s="34" t="s">
        <v>32</v>
      </c>
      <c r="AW107" s="84">
        <v>10.78838174273859</v>
      </c>
      <c r="AX107" s="46"/>
      <c r="AY107" s="84">
        <v>89.211618257261421</v>
      </c>
      <c r="AZ107" s="36"/>
      <c r="BA107" s="86">
        <v>5600</v>
      </c>
    </row>
    <row r="108" spans="1:53" ht="15.75" customHeight="1" x14ac:dyDescent="0.2">
      <c r="A108" s="7" t="s">
        <v>245</v>
      </c>
      <c r="B108" s="7" t="s">
        <v>246</v>
      </c>
      <c r="D108" s="81">
        <v>10.753399999999999</v>
      </c>
      <c r="E108" s="34" t="s">
        <v>28</v>
      </c>
      <c r="F108" s="81" t="s">
        <v>29</v>
      </c>
      <c r="G108" s="68" t="s">
        <v>979</v>
      </c>
      <c r="I108" s="82">
        <v>0.52242999999999995</v>
      </c>
      <c r="J108" s="34" t="s">
        <v>28</v>
      </c>
      <c r="K108" s="81" t="s">
        <v>29</v>
      </c>
      <c r="L108" s="35"/>
      <c r="M108" s="84">
        <v>6.6391999999999998</v>
      </c>
      <c r="N108" s="34" t="s">
        <v>30</v>
      </c>
      <c r="O108" s="81" t="s">
        <v>29</v>
      </c>
      <c r="P108" s="10" t="s">
        <v>1057</v>
      </c>
      <c r="R108" s="84">
        <v>12.103</v>
      </c>
      <c r="S108" s="34" t="s">
        <v>27</v>
      </c>
      <c r="T108" s="84" t="s">
        <v>31</v>
      </c>
      <c r="U108" s="10" t="s">
        <v>1082</v>
      </c>
      <c r="W108" s="39">
        <v>76</v>
      </c>
      <c r="X108" s="36"/>
      <c r="Y108" s="10" t="s">
        <v>1079</v>
      </c>
      <c r="AA108" s="84">
        <v>4.0488999999999997</v>
      </c>
      <c r="AB108" s="34" t="s">
        <v>28</v>
      </c>
      <c r="AC108" s="10" t="s">
        <v>986</v>
      </c>
      <c r="AE108" s="84">
        <v>90.6</v>
      </c>
      <c r="AF108" s="36"/>
      <c r="AG108" s="84">
        <v>89.5</v>
      </c>
      <c r="AH108" s="36"/>
      <c r="AI108" s="84">
        <v>81.099999999999994</v>
      </c>
      <c r="AJ108" s="36"/>
      <c r="AK108" s="10" t="s">
        <v>33</v>
      </c>
      <c r="AL108" s="38"/>
      <c r="AM108" s="34">
        <v>1.91810721535706</v>
      </c>
      <c r="AO108" s="81">
        <v>2.0666666666666669</v>
      </c>
      <c r="AP108" s="36"/>
      <c r="AQ108" s="87">
        <v>17.399999999999999</v>
      </c>
      <c r="AR108" s="36"/>
      <c r="AS108" s="87">
        <v>4.916666666666667</v>
      </c>
      <c r="AT108" s="36"/>
      <c r="AU108" s="87">
        <v>23.433333333333334</v>
      </c>
      <c r="AW108" s="84">
        <v>13.157894736842104</v>
      </c>
      <c r="AX108" s="46"/>
      <c r="AY108" s="84">
        <v>86.842105263157904</v>
      </c>
      <c r="AZ108" s="36"/>
      <c r="BA108" s="83">
        <v>9200</v>
      </c>
    </row>
    <row r="109" spans="1:53" ht="15.75" customHeight="1" x14ac:dyDescent="0.2">
      <c r="A109" s="7" t="s">
        <v>247</v>
      </c>
      <c r="B109" s="7" t="s">
        <v>248</v>
      </c>
      <c r="D109" s="84">
        <v>8.4979999999999993</v>
      </c>
      <c r="E109" s="34" t="s">
        <v>28</v>
      </c>
      <c r="F109" s="84" t="s">
        <v>31</v>
      </c>
      <c r="G109" s="68" t="s">
        <v>977</v>
      </c>
      <c r="I109" s="82">
        <v>0.39106000000000002</v>
      </c>
      <c r="J109" s="34" t="s">
        <v>27</v>
      </c>
      <c r="K109" s="81" t="s">
        <v>29</v>
      </c>
      <c r="L109" s="35"/>
      <c r="M109" s="87">
        <v>14.2135</v>
      </c>
      <c r="N109" s="34" t="s">
        <v>28</v>
      </c>
      <c r="O109" s="87" t="s">
        <v>976</v>
      </c>
      <c r="P109" s="10" t="s">
        <v>1019</v>
      </c>
      <c r="R109" s="87">
        <v>36.112900000000003</v>
      </c>
      <c r="S109" s="34" t="s">
        <v>30</v>
      </c>
      <c r="T109" s="87" t="s">
        <v>976</v>
      </c>
      <c r="U109" s="10" t="s">
        <v>1012</v>
      </c>
      <c r="W109" s="71">
        <v>194</v>
      </c>
      <c r="X109" s="36"/>
      <c r="Y109" s="10" t="s">
        <v>1113</v>
      </c>
      <c r="AA109" s="87">
        <v>13.221</v>
      </c>
      <c r="AB109" s="34" t="s">
        <v>30</v>
      </c>
      <c r="AC109" s="10" t="s">
        <v>987</v>
      </c>
      <c r="AE109" s="87">
        <v>65.7</v>
      </c>
      <c r="AF109" s="36"/>
      <c r="AG109" s="87">
        <v>68.2</v>
      </c>
      <c r="AH109" s="36"/>
      <c r="AI109" s="81">
        <v>72.5</v>
      </c>
      <c r="AJ109" s="36"/>
      <c r="AK109" s="10" t="s">
        <v>33</v>
      </c>
      <c r="AL109" s="38"/>
      <c r="AM109" s="34">
        <v>0.49735746364624001</v>
      </c>
      <c r="AO109" s="81">
        <v>2.3333333333333335</v>
      </c>
      <c r="AP109" s="36"/>
      <c r="AQ109" s="84">
        <v>10.583333333333334</v>
      </c>
      <c r="AR109" s="36"/>
      <c r="AS109" s="84">
        <v>3.9666666666666668</v>
      </c>
      <c r="AT109" s="36"/>
      <c r="AU109" s="84">
        <v>12.883333333333333</v>
      </c>
      <c r="AW109" s="81">
        <v>5.3672316384180787</v>
      </c>
      <c r="AX109" s="46"/>
      <c r="AY109" s="81">
        <v>94.632768361581924</v>
      </c>
      <c r="AZ109" s="36"/>
      <c r="BA109" s="86">
        <v>7400</v>
      </c>
    </row>
    <row r="110" spans="1:53" ht="15.75" customHeight="1" x14ac:dyDescent="0.2">
      <c r="A110" s="7" t="s">
        <v>259</v>
      </c>
      <c r="B110" s="7" t="s">
        <v>260</v>
      </c>
      <c r="D110" s="81">
        <v>10.3345</v>
      </c>
      <c r="E110" s="34" t="s">
        <v>28</v>
      </c>
      <c r="F110" s="81" t="s">
        <v>29</v>
      </c>
      <c r="G110" s="68" t="s">
        <v>1004</v>
      </c>
      <c r="I110" s="82">
        <v>0.48185</v>
      </c>
      <c r="J110" s="34" t="s">
        <v>27</v>
      </c>
      <c r="K110" s="84" t="s">
        <v>31</v>
      </c>
      <c r="L110" s="35"/>
      <c r="M110" s="81">
        <v>6.7586000000000004</v>
      </c>
      <c r="N110" s="34" t="s">
        <v>28</v>
      </c>
      <c r="O110" s="81" t="s">
        <v>29</v>
      </c>
      <c r="P110" s="10" t="s">
        <v>1047</v>
      </c>
      <c r="R110" s="81">
        <v>29.811599999999999</v>
      </c>
      <c r="S110" s="34" t="s">
        <v>27</v>
      </c>
      <c r="T110" s="87" t="s">
        <v>976</v>
      </c>
      <c r="U110" s="10" t="s">
        <v>1084</v>
      </c>
      <c r="W110" s="71">
        <v>134</v>
      </c>
      <c r="X110" s="36"/>
      <c r="Y110" s="10" t="s">
        <v>1078</v>
      </c>
      <c r="AA110" s="81">
        <v>10.423400000000001</v>
      </c>
      <c r="AB110" s="34" t="s">
        <v>30</v>
      </c>
      <c r="AC110" s="10" t="s">
        <v>1031</v>
      </c>
      <c r="AE110" s="34" t="s">
        <v>32</v>
      </c>
      <c r="AF110" s="36"/>
      <c r="AG110" s="34" t="s">
        <v>32</v>
      </c>
      <c r="AH110" s="36"/>
      <c r="AI110" s="34" t="s">
        <v>32</v>
      </c>
      <c r="AJ110" s="36"/>
      <c r="AK110" s="10" t="s">
        <v>33</v>
      </c>
      <c r="AL110" s="38"/>
      <c r="AM110" s="34">
        <v>1.4949577896583099</v>
      </c>
      <c r="AO110" s="84">
        <v>1.8166666666666667</v>
      </c>
      <c r="AP110" s="36"/>
      <c r="AQ110" s="84">
        <v>9.5</v>
      </c>
      <c r="AR110" s="36"/>
      <c r="AS110" s="84">
        <v>3.9833333333333334</v>
      </c>
      <c r="AT110" s="36"/>
      <c r="AU110" s="81">
        <v>18.033333333333335</v>
      </c>
      <c r="AW110" s="81">
        <v>7.6923076923076925</v>
      </c>
      <c r="AX110" s="46"/>
      <c r="AY110" s="81">
        <v>92.307692307692307</v>
      </c>
      <c r="AZ110" s="36"/>
      <c r="BA110" s="83">
        <v>9100</v>
      </c>
    </row>
    <row r="111" spans="1:53" ht="15.75" customHeight="1" x14ac:dyDescent="0.2">
      <c r="A111" s="7" t="s">
        <v>261</v>
      </c>
      <c r="B111" s="7" t="s">
        <v>262</v>
      </c>
      <c r="D111" s="84">
        <v>7.6181000000000001</v>
      </c>
      <c r="E111" s="34" t="s">
        <v>28</v>
      </c>
      <c r="F111" s="81" t="s">
        <v>29</v>
      </c>
      <c r="G111" s="68" t="s">
        <v>1083</v>
      </c>
      <c r="I111" s="88">
        <v>0.66525000000000001</v>
      </c>
      <c r="J111" s="34" t="s">
        <v>28</v>
      </c>
      <c r="K111" s="87" t="s">
        <v>976</v>
      </c>
      <c r="L111" s="35"/>
      <c r="M111" s="87">
        <v>12.3035</v>
      </c>
      <c r="N111" s="34" t="s">
        <v>28</v>
      </c>
      <c r="O111" s="81" t="s">
        <v>29</v>
      </c>
      <c r="P111" s="10" t="s">
        <v>1047</v>
      </c>
      <c r="R111" s="87">
        <v>45.479900000000001</v>
      </c>
      <c r="S111" s="34" t="s">
        <v>28</v>
      </c>
      <c r="T111" s="81" t="s">
        <v>29</v>
      </c>
      <c r="U111" s="10" t="s">
        <v>1079</v>
      </c>
      <c r="W111" s="71">
        <v>158</v>
      </c>
      <c r="X111" s="36"/>
      <c r="Y111" s="10" t="s">
        <v>1023</v>
      </c>
      <c r="AA111" s="87">
        <v>12.5754</v>
      </c>
      <c r="AB111" s="34" t="s">
        <v>28</v>
      </c>
      <c r="AC111" s="10" t="s">
        <v>993</v>
      </c>
      <c r="AE111" s="81">
        <v>73.400000000000006</v>
      </c>
      <c r="AF111" s="36"/>
      <c r="AG111" s="81">
        <v>75.3</v>
      </c>
      <c r="AH111" s="36"/>
      <c r="AI111" s="81">
        <v>78.3</v>
      </c>
      <c r="AJ111" s="36"/>
      <c r="AK111" s="10" t="s">
        <v>33</v>
      </c>
      <c r="AL111" s="38"/>
      <c r="AM111" s="34">
        <v>1.2523765842391901</v>
      </c>
      <c r="AO111" s="81">
        <v>2.3166666666666669</v>
      </c>
      <c r="AP111" s="36"/>
      <c r="AQ111" s="84">
        <v>9.35</v>
      </c>
      <c r="AR111" s="36"/>
      <c r="AS111" s="81">
        <v>4.3166666666666664</v>
      </c>
      <c r="AT111" s="36"/>
      <c r="AU111" s="84">
        <v>14.166666666666666</v>
      </c>
      <c r="AW111" s="84">
        <v>11.627906976744185</v>
      </c>
      <c r="AX111" s="46"/>
      <c r="AY111" s="84">
        <v>88.372093023255815</v>
      </c>
      <c r="AZ111" s="36"/>
      <c r="BA111" s="86">
        <v>7500</v>
      </c>
    </row>
    <row r="112" spans="1:53" ht="15.75" customHeight="1" x14ac:dyDescent="0.2">
      <c r="A112" s="7" t="s">
        <v>265</v>
      </c>
      <c r="B112" s="7" t="s">
        <v>266</v>
      </c>
      <c r="D112" s="84">
        <v>7.2778</v>
      </c>
      <c r="E112" s="34" t="s">
        <v>27</v>
      </c>
      <c r="F112" s="84" t="s">
        <v>31</v>
      </c>
      <c r="G112" s="68" t="s">
        <v>1063</v>
      </c>
      <c r="I112" s="82">
        <v>0.46454000000000001</v>
      </c>
      <c r="J112" s="34" t="s">
        <v>30</v>
      </c>
      <c r="K112" s="81" t="s">
        <v>29</v>
      </c>
      <c r="L112" s="35"/>
      <c r="M112" s="84">
        <v>4.4131</v>
      </c>
      <c r="N112" s="34" t="s">
        <v>27</v>
      </c>
      <c r="O112" s="84" t="s">
        <v>31</v>
      </c>
      <c r="P112" s="10" t="s">
        <v>1023</v>
      </c>
      <c r="R112" s="84">
        <v>19.8978</v>
      </c>
      <c r="S112" s="34" t="s">
        <v>30</v>
      </c>
      <c r="T112" s="87" t="s">
        <v>976</v>
      </c>
      <c r="U112" s="10" t="s">
        <v>977</v>
      </c>
      <c r="W112" s="39">
        <v>7</v>
      </c>
      <c r="X112" s="36"/>
      <c r="Y112" s="10" t="s">
        <v>1102</v>
      </c>
      <c r="AA112" s="81">
        <v>10.53</v>
      </c>
      <c r="AB112" s="34" t="s">
        <v>30</v>
      </c>
      <c r="AC112" s="10" t="s">
        <v>1194</v>
      </c>
      <c r="AE112" s="34" t="s">
        <v>32</v>
      </c>
      <c r="AF112" s="36"/>
      <c r="AG112" s="34" t="s">
        <v>32</v>
      </c>
      <c r="AH112" s="36"/>
      <c r="AI112" s="34" t="s">
        <v>32</v>
      </c>
      <c r="AJ112" s="36"/>
      <c r="AK112" s="10" t="s">
        <v>33</v>
      </c>
      <c r="AL112" s="38"/>
      <c r="AM112" s="34">
        <v>0.69883889122957998</v>
      </c>
      <c r="AO112" s="87">
        <v>2.7166666666666668</v>
      </c>
      <c r="AP112" s="36"/>
      <c r="AQ112" s="87">
        <v>15.533333333333333</v>
      </c>
      <c r="AR112" s="36"/>
      <c r="AS112" s="81">
        <v>4.333333333333333</v>
      </c>
      <c r="AT112" s="36"/>
      <c r="AU112" s="87">
        <v>21.466666666666665</v>
      </c>
      <c r="AW112" s="81">
        <v>5.3672316384180787</v>
      </c>
      <c r="AX112" s="46"/>
      <c r="AY112" s="81">
        <v>94.632768361581924</v>
      </c>
      <c r="AZ112" s="36"/>
      <c r="BA112" s="83">
        <v>8800</v>
      </c>
    </row>
    <row r="113" spans="1:53" ht="15.75" customHeight="1" x14ac:dyDescent="0.2">
      <c r="A113" s="7" t="s">
        <v>271</v>
      </c>
      <c r="B113" s="7" t="s">
        <v>272</v>
      </c>
      <c r="D113" s="87">
        <v>11.6275</v>
      </c>
      <c r="E113" s="34" t="s">
        <v>28</v>
      </c>
      <c r="F113" s="87" t="s">
        <v>976</v>
      </c>
      <c r="G113" s="68" t="s">
        <v>997</v>
      </c>
      <c r="I113" s="82">
        <v>0.38888</v>
      </c>
      <c r="J113" s="34" t="s">
        <v>27</v>
      </c>
      <c r="K113" s="84" t="s">
        <v>31</v>
      </c>
      <c r="L113" s="35"/>
      <c r="M113" s="81">
        <v>9.8774999999999995</v>
      </c>
      <c r="N113" s="34" t="s">
        <v>27</v>
      </c>
      <c r="O113" s="81" t="s">
        <v>29</v>
      </c>
      <c r="P113" s="10" t="s">
        <v>1118</v>
      </c>
      <c r="R113" s="81">
        <v>28.0381</v>
      </c>
      <c r="S113" s="34" t="s">
        <v>27</v>
      </c>
      <c r="T113" s="81" t="s">
        <v>29</v>
      </c>
      <c r="U113" s="10" t="s">
        <v>1090</v>
      </c>
      <c r="W113" s="39">
        <v>239</v>
      </c>
      <c r="X113" s="36"/>
      <c r="Y113" s="10" t="s">
        <v>1116</v>
      </c>
      <c r="AA113" s="87">
        <v>12.716799999999999</v>
      </c>
      <c r="AB113" s="34" t="s">
        <v>28</v>
      </c>
      <c r="AC113" s="10" t="s">
        <v>1032</v>
      </c>
      <c r="AE113" s="87">
        <v>70.2</v>
      </c>
      <c r="AF113" s="36"/>
      <c r="AG113" s="81">
        <v>73.900000000000006</v>
      </c>
      <c r="AH113" s="36"/>
      <c r="AI113" s="87">
        <v>62.8</v>
      </c>
      <c r="AJ113" s="36"/>
      <c r="AK113" s="10" t="s">
        <v>33</v>
      </c>
      <c r="AL113" s="38"/>
      <c r="AM113" s="34">
        <v>1.5936780171802201</v>
      </c>
      <c r="AO113" s="87">
        <v>2.7</v>
      </c>
      <c r="AP113" s="36"/>
      <c r="AQ113" s="81">
        <v>11.633333333333333</v>
      </c>
      <c r="AR113" s="36"/>
      <c r="AS113" s="81">
        <v>4.2</v>
      </c>
      <c r="AT113" s="36"/>
      <c r="AU113" s="81">
        <v>19.316666666666666</v>
      </c>
      <c r="AW113" s="81">
        <v>7.7720207253886011</v>
      </c>
      <c r="AX113" s="46"/>
      <c r="AY113" s="81">
        <v>92.2279792746114</v>
      </c>
      <c r="AZ113" s="36"/>
      <c r="BA113" s="83">
        <v>9400</v>
      </c>
    </row>
    <row r="114" spans="1:53" ht="15.75" customHeight="1" x14ac:dyDescent="0.2">
      <c r="A114" s="7" t="s">
        <v>307</v>
      </c>
      <c r="B114" s="7" t="s">
        <v>308</v>
      </c>
      <c r="D114" s="81">
        <v>10.832100000000001</v>
      </c>
      <c r="E114" s="34" t="s">
        <v>28</v>
      </c>
      <c r="F114" s="87" t="s">
        <v>976</v>
      </c>
      <c r="G114" s="68" t="s">
        <v>1003</v>
      </c>
      <c r="I114" s="82">
        <v>0.59757000000000005</v>
      </c>
      <c r="J114" s="34" t="s">
        <v>30</v>
      </c>
      <c r="K114" s="87" t="s">
        <v>976</v>
      </c>
      <c r="L114" s="35"/>
      <c r="M114" s="81">
        <v>7.3131000000000004</v>
      </c>
      <c r="N114" s="34" t="s">
        <v>30</v>
      </c>
      <c r="O114" s="84" t="s">
        <v>31</v>
      </c>
      <c r="P114" s="10" t="s">
        <v>991</v>
      </c>
      <c r="R114" s="81">
        <v>23.371600000000001</v>
      </c>
      <c r="S114" s="34" t="s">
        <v>27</v>
      </c>
      <c r="T114" s="81" t="s">
        <v>29</v>
      </c>
      <c r="U114" s="10" t="s">
        <v>1023</v>
      </c>
      <c r="W114" s="71">
        <v>164</v>
      </c>
      <c r="X114" s="36"/>
      <c r="Y114" s="10" t="s">
        <v>148</v>
      </c>
      <c r="AA114" s="81">
        <v>8.6127000000000002</v>
      </c>
      <c r="AB114" s="34" t="s">
        <v>28</v>
      </c>
      <c r="AC114" s="10" t="s">
        <v>1003</v>
      </c>
      <c r="AE114" s="34" t="s">
        <v>32</v>
      </c>
      <c r="AF114" s="36"/>
      <c r="AG114" s="34" t="s">
        <v>32</v>
      </c>
      <c r="AH114" s="36"/>
      <c r="AI114" s="34" t="s">
        <v>32</v>
      </c>
      <c r="AJ114" s="36"/>
      <c r="AK114" s="10" t="s">
        <v>33</v>
      </c>
      <c r="AL114" s="38"/>
      <c r="AM114" s="34">
        <v>1.15720847735612</v>
      </c>
      <c r="AO114" s="81">
        <v>2.35</v>
      </c>
      <c r="AP114" s="36"/>
      <c r="AQ114" s="81">
        <v>12.15</v>
      </c>
      <c r="AR114" s="36"/>
      <c r="AS114" s="81">
        <v>4.3</v>
      </c>
      <c r="AT114" s="36"/>
      <c r="AU114" s="81">
        <v>17.866666666666667</v>
      </c>
      <c r="AW114" s="87">
        <v>4.7368421052631584</v>
      </c>
      <c r="AX114" s="46"/>
      <c r="AY114" s="87">
        <v>95.263157894736835</v>
      </c>
      <c r="AZ114" s="36"/>
      <c r="BA114" s="83">
        <v>8400</v>
      </c>
    </row>
    <row r="115" spans="1:53" ht="15.75" customHeight="1" x14ac:dyDescent="0.2">
      <c r="A115" s="7" t="s">
        <v>313</v>
      </c>
      <c r="B115" s="7" t="s">
        <v>314</v>
      </c>
      <c r="D115" s="84">
        <v>7.4024999999999999</v>
      </c>
      <c r="E115" s="34" t="s">
        <v>28</v>
      </c>
      <c r="F115" s="84" t="s">
        <v>31</v>
      </c>
      <c r="G115" s="68" t="s">
        <v>1029</v>
      </c>
      <c r="I115" s="85">
        <v>0.28334999999999999</v>
      </c>
      <c r="J115" s="34" t="s">
        <v>27</v>
      </c>
      <c r="K115" s="84" t="s">
        <v>31</v>
      </c>
      <c r="L115" s="35"/>
      <c r="M115" s="81">
        <v>8.9018999999999995</v>
      </c>
      <c r="N115" s="34" t="s">
        <v>28</v>
      </c>
      <c r="O115" s="81" t="s">
        <v>29</v>
      </c>
      <c r="P115" s="10" t="s">
        <v>1106</v>
      </c>
      <c r="R115" s="87">
        <v>32.325499999999998</v>
      </c>
      <c r="S115" s="34" t="s">
        <v>28</v>
      </c>
      <c r="T115" s="87" t="s">
        <v>976</v>
      </c>
      <c r="U115" s="10" t="s">
        <v>148</v>
      </c>
      <c r="W115" s="39">
        <v>49</v>
      </c>
      <c r="X115" s="36"/>
      <c r="Y115" s="10" t="s">
        <v>1020</v>
      </c>
      <c r="AA115" s="81">
        <v>10.2125</v>
      </c>
      <c r="AB115" s="34" t="s">
        <v>28</v>
      </c>
      <c r="AC115" s="10" t="s">
        <v>1085</v>
      </c>
      <c r="AE115" s="34" t="s">
        <v>32</v>
      </c>
      <c r="AF115" s="36"/>
      <c r="AG115" s="34" t="s">
        <v>32</v>
      </c>
      <c r="AH115" s="36"/>
      <c r="AI115" s="34" t="s">
        <v>32</v>
      </c>
      <c r="AJ115" s="36"/>
      <c r="AK115" s="10" t="s">
        <v>33</v>
      </c>
      <c r="AL115" s="38"/>
      <c r="AM115" s="34">
        <v>1.45285039761418</v>
      </c>
      <c r="AO115" s="84">
        <v>1.8166666666666667</v>
      </c>
      <c r="AP115" s="36"/>
      <c r="AQ115" s="84">
        <v>10.566666666666666</v>
      </c>
      <c r="AR115" s="36"/>
      <c r="AS115" s="84">
        <v>3.9166666666666665</v>
      </c>
      <c r="AT115" s="36"/>
      <c r="AU115" s="84">
        <v>13.116666666666667</v>
      </c>
      <c r="AW115" s="81">
        <v>7.3170731707317067</v>
      </c>
      <c r="AX115" s="46"/>
      <c r="AY115" s="81">
        <v>92.682926829268297</v>
      </c>
      <c r="AZ115" s="36"/>
      <c r="BA115" s="83">
        <v>7900</v>
      </c>
    </row>
    <row r="116" spans="1:53" ht="15.75" customHeight="1" x14ac:dyDescent="0.2">
      <c r="A116" s="7" t="s">
        <v>319</v>
      </c>
      <c r="B116" s="7" t="s">
        <v>320</v>
      </c>
      <c r="D116" s="87">
        <v>12.1264</v>
      </c>
      <c r="E116" s="34" t="s">
        <v>28</v>
      </c>
      <c r="F116" s="87" t="s">
        <v>976</v>
      </c>
      <c r="G116" s="68" t="s">
        <v>1052</v>
      </c>
      <c r="I116" s="85">
        <v>0.35797000000000001</v>
      </c>
      <c r="J116" s="34" t="s">
        <v>27</v>
      </c>
      <c r="K116" s="84" t="s">
        <v>31</v>
      </c>
      <c r="L116" s="35"/>
      <c r="M116" s="81">
        <v>7.4726999999999997</v>
      </c>
      <c r="N116" s="34" t="s">
        <v>27</v>
      </c>
      <c r="O116" s="81" t="s">
        <v>29</v>
      </c>
      <c r="P116" s="10" t="s">
        <v>1113</v>
      </c>
      <c r="R116" s="84">
        <v>19.778099999999998</v>
      </c>
      <c r="S116" s="34" t="s">
        <v>30</v>
      </c>
      <c r="T116" s="81" t="s">
        <v>29</v>
      </c>
      <c r="U116" s="10" t="s">
        <v>997</v>
      </c>
      <c r="W116" s="71">
        <v>165</v>
      </c>
      <c r="X116" s="36"/>
      <c r="Y116" s="10" t="s">
        <v>1108</v>
      </c>
      <c r="AA116" s="87">
        <v>18.973500000000001</v>
      </c>
      <c r="AB116" s="34" t="s">
        <v>30</v>
      </c>
      <c r="AC116" s="10" t="s">
        <v>1197</v>
      </c>
      <c r="AE116" s="81">
        <v>83.6</v>
      </c>
      <c r="AF116" s="36"/>
      <c r="AG116" s="81">
        <v>82.3</v>
      </c>
      <c r="AH116" s="36"/>
      <c r="AI116" s="81">
        <v>70.900000000000006</v>
      </c>
      <c r="AJ116" s="36"/>
      <c r="AK116" s="10" t="s">
        <v>33</v>
      </c>
      <c r="AL116" s="38"/>
      <c r="AM116" s="34">
        <v>2.2434312295334702</v>
      </c>
      <c r="AO116" s="84">
        <v>1.25</v>
      </c>
      <c r="AP116" s="36"/>
      <c r="AQ116" s="81">
        <v>11.5</v>
      </c>
      <c r="AR116" s="36"/>
      <c r="AS116" s="81">
        <v>4.3166666666666664</v>
      </c>
      <c r="AT116" s="36"/>
      <c r="AU116" s="87">
        <v>23.516666666666666</v>
      </c>
      <c r="AW116" s="81">
        <v>9.5238095238095237</v>
      </c>
      <c r="AX116" s="46"/>
      <c r="AY116" s="81">
        <v>90.476190476190482</v>
      </c>
      <c r="AZ116" s="36"/>
      <c r="BA116" s="89">
        <v>11100</v>
      </c>
    </row>
    <row r="117" spans="1:53" ht="15.75" customHeight="1" x14ac:dyDescent="0.2">
      <c r="A117" s="7" t="s">
        <v>329</v>
      </c>
      <c r="B117" s="7" t="s">
        <v>330</v>
      </c>
      <c r="D117" s="81">
        <v>10.212899999999999</v>
      </c>
      <c r="E117" s="34" t="s">
        <v>28</v>
      </c>
      <c r="F117" s="81" t="s">
        <v>29</v>
      </c>
      <c r="G117" s="68" t="s">
        <v>986</v>
      </c>
      <c r="I117" s="88">
        <v>0.63566</v>
      </c>
      <c r="J117" s="34" t="s">
        <v>28</v>
      </c>
      <c r="K117" s="81" t="s">
        <v>29</v>
      </c>
      <c r="L117" s="35"/>
      <c r="M117" s="84">
        <v>4.4283999999999999</v>
      </c>
      <c r="N117" s="34" t="s">
        <v>28</v>
      </c>
      <c r="O117" s="81" t="s">
        <v>29</v>
      </c>
      <c r="P117" s="10" t="s">
        <v>1033</v>
      </c>
      <c r="R117" s="84">
        <v>11.039300000000001</v>
      </c>
      <c r="S117" s="34" t="s">
        <v>27</v>
      </c>
      <c r="T117" s="84" t="s">
        <v>31</v>
      </c>
      <c r="U117" s="10" t="s">
        <v>1092</v>
      </c>
      <c r="W117" s="39">
        <v>24</v>
      </c>
      <c r="X117" s="36"/>
      <c r="Y117" s="10" t="s">
        <v>1003</v>
      </c>
      <c r="AA117" s="81">
        <v>8.1153999999999993</v>
      </c>
      <c r="AB117" s="34" t="s">
        <v>30</v>
      </c>
      <c r="AC117" s="10" t="s">
        <v>1140</v>
      </c>
      <c r="AE117" s="34" t="s">
        <v>32</v>
      </c>
      <c r="AF117" s="36"/>
      <c r="AG117" s="34" t="s">
        <v>32</v>
      </c>
      <c r="AH117" s="36"/>
      <c r="AI117" s="34" t="s">
        <v>32</v>
      </c>
      <c r="AJ117" s="36"/>
      <c r="AK117" s="10" t="s">
        <v>33</v>
      </c>
      <c r="AL117" s="38"/>
      <c r="AM117" s="34">
        <v>1.4616511276891799</v>
      </c>
      <c r="AO117" s="81">
        <v>2.5666666666666669</v>
      </c>
      <c r="AP117" s="36"/>
      <c r="AQ117" s="81">
        <v>13.533333333333333</v>
      </c>
      <c r="AR117" s="36"/>
      <c r="AS117" s="81">
        <v>4.166666666666667</v>
      </c>
      <c r="AT117" s="36"/>
      <c r="AU117" s="81">
        <v>18.683333333333334</v>
      </c>
      <c r="AW117" s="81">
        <v>8.4745762711864394</v>
      </c>
      <c r="AX117" s="46"/>
      <c r="AY117" s="81">
        <v>91.525423728813564</v>
      </c>
      <c r="AZ117" s="36"/>
      <c r="BA117" s="83">
        <v>9000</v>
      </c>
    </row>
    <row r="118" spans="1:53" ht="15.75" customHeight="1" x14ac:dyDescent="0.2">
      <c r="A118" s="7" t="s">
        <v>333</v>
      </c>
      <c r="B118" s="7" t="s">
        <v>334</v>
      </c>
      <c r="D118" s="81">
        <v>10.2775</v>
      </c>
      <c r="E118" s="34" t="s">
        <v>28</v>
      </c>
      <c r="F118" s="81" t="s">
        <v>29</v>
      </c>
      <c r="G118" s="68" t="s">
        <v>985</v>
      </c>
      <c r="I118" s="82">
        <v>0.37373000000000001</v>
      </c>
      <c r="J118" s="34" t="s">
        <v>27</v>
      </c>
      <c r="K118" s="84" t="s">
        <v>31</v>
      </c>
      <c r="L118" s="35"/>
      <c r="M118" s="81">
        <v>7.5368000000000004</v>
      </c>
      <c r="N118" s="34" t="s">
        <v>30</v>
      </c>
      <c r="O118" s="81" t="s">
        <v>29</v>
      </c>
      <c r="P118" s="10" t="s">
        <v>1042</v>
      </c>
      <c r="R118" s="81">
        <v>22.517099999999999</v>
      </c>
      <c r="S118" s="34" t="s">
        <v>28</v>
      </c>
      <c r="T118" s="81" t="s">
        <v>29</v>
      </c>
      <c r="U118" s="10" t="s">
        <v>1022</v>
      </c>
      <c r="W118" s="39">
        <v>127</v>
      </c>
      <c r="X118" s="36"/>
      <c r="Y118" s="10" t="s">
        <v>1078</v>
      </c>
      <c r="AA118" s="84">
        <v>5.6060999999999996</v>
      </c>
      <c r="AB118" s="34" t="s">
        <v>27</v>
      </c>
      <c r="AC118" s="10" t="s">
        <v>1092</v>
      </c>
      <c r="AE118" s="34" t="s">
        <v>32</v>
      </c>
      <c r="AF118" s="36"/>
      <c r="AG118" s="34" t="s">
        <v>32</v>
      </c>
      <c r="AH118" s="36"/>
      <c r="AI118" s="34" t="s">
        <v>32</v>
      </c>
      <c r="AJ118" s="36"/>
      <c r="AK118" s="10" t="s">
        <v>33</v>
      </c>
      <c r="AL118" s="38"/>
      <c r="AM118" s="34">
        <v>1.3705613620844199</v>
      </c>
      <c r="AO118" s="81">
        <v>2.5</v>
      </c>
      <c r="AP118" s="36"/>
      <c r="AQ118" s="87">
        <v>17.716666666666665</v>
      </c>
      <c r="AR118" s="36"/>
      <c r="AS118" s="81">
        <v>4.2666666666666666</v>
      </c>
      <c r="AT118" s="36"/>
      <c r="AU118" s="84">
        <v>14.633333333333333</v>
      </c>
      <c r="AW118" s="81">
        <v>5.3672316384180787</v>
      </c>
      <c r="AX118" s="46"/>
      <c r="AY118" s="81">
        <v>94.632768361581924</v>
      </c>
      <c r="AZ118" s="36"/>
      <c r="BA118" s="83">
        <v>8500</v>
      </c>
    </row>
    <row r="119" spans="1:53" ht="15.75" customHeight="1" x14ac:dyDescent="0.2">
      <c r="A119" s="7" t="s">
        <v>339</v>
      </c>
      <c r="B119" s="7" t="s">
        <v>340</v>
      </c>
      <c r="D119" s="87">
        <v>15.229100000000001</v>
      </c>
      <c r="E119" s="34" t="s">
        <v>30</v>
      </c>
      <c r="F119" s="87" t="s">
        <v>976</v>
      </c>
      <c r="G119" s="68" t="s">
        <v>990</v>
      </c>
      <c r="I119" s="88">
        <v>0.94006999999999996</v>
      </c>
      <c r="J119" s="34" t="s">
        <v>30</v>
      </c>
      <c r="K119" s="87" t="s">
        <v>976</v>
      </c>
      <c r="L119" s="35"/>
      <c r="M119" s="81">
        <v>8.8367000000000004</v>
      </c>
      <c r="N119" s="34" t="s">
        <v>27</v>
      </c>
      <c r="O119" s="87" t="s">
        <v>976</v>
      </c>
      <c r="P119" s="10" t="s">
        <v>1142</v>
      </c>
      <c r="R119" s="84">
        <v>16.404199999999999</v>
      </c>
      <c r="S119" s="34" t="s">
        <v>27</v>
      </c>
      <c r="T119" s="81" t="s">
        <v>29</v>
      </c>
      <c r="U119" s="10" t="s">
        <v>1005</v>
      </c>
      <c r="W119" s="71">
        <v>267</v>
      </c>
      <c r="X119" s="36"/>
      <c r="Y119" s="10" t="s">
        <v>1031</v>
      </c>
      <c r="AA119" s="84">
        <v>5.8287000000000004</v>
      </c>
      <c r="AB119" s="34" t="s">
        <v>28</v>
      </c>
      <c r="AC119" s="10" t="s">
        <v>968</v>
      </c>
      <c r="AE119" s="84">
        <v>91.4</v>
      </c>
      <c r="AF119" s="36"/>
      <c r="AG119" s="84">
        <v>93.2</v>
      </c>
      <c r="AH119" s="36"/>
      <c r="AI119" s="81">
        <v>80.900000000000006</v>
      </c>
      <c r="AJ119" s="36"/>
      <c r="AK119" s="10" t="s">
        <v>33</v>
      </c>
      <c r="AL119" s="38"/>
      <c r="AM119" s="34">
        <v>5.4072280388118097</v>
      </c>
      <c r="AO119" s="81">
        <v>2.2833333333333332</v>
      </c>
      <c r="AP119" s="36"/>
      <c r="AQ119" s="87">
        <v>16.95</v>
      </c>
      <c r="AR119" s="36"/>
      <c r="AS119" s="87">
        <v>4.7</v>
      </c>
      <c r="AT119" s="36"/>
      <c r="AU119" s="87">
        <v>24.816666666666666</v>
      </c>
      <c r="AW119" s="84">
        <v>30.434782608695656</v>
      </c>
      <c r="AX119" s="46"/>
      <c r="AY119" s="84">
        <v>69.565217391304344</v>
      </c>
      <c r="AZ119" s="36"/>
      <c r="BA119" s="89">
        <v>15500</v>
      </c>
    </row>
    <row r="120" spans="1:53" ht="15.75" customHeight="1" x14ac:dyDescent="0.2">
      <c r="A120" s="7" t="s">
        <v>349</v>
      </c>
      <c r="B120" s="7" t="s">
        <v>350</v>
      </c>
      <c r="D120" s="84">
        <v>8.4916</v>
      </c>
      <c r="E120" s="34" t="s">
        <v>30</v>
      </c>
      <c r="F120" s="87" t="s">
        <v>976</v>
      </c>
      <c r="G120" s="68" t="s">
        <v>981</v>
      </c>
      <c r="I120" s="85">
        <v>0.26173000000000002</v>
      </c>
      <c r="J120" s="34" t="s">
        <v>27</v>
      </c>
      <c r="K120" s="81" t="s">
        <v>29</v>
      </c>
      <c r="L120" s="35"/>
      <c r="M120" s="81">
        <v>7.7064000000000004</v>
      </c>
      <c r="N120" s="34" t="s">
        <v>27</v>
      </c>
      <c r="O120" s="87" t="s">
        <v>976</v>
      </c>
      <c r="P120" s="10" t="s">
        <v>1168</v>
      </c>
      <c r="R120" s="81">
        <v>24.980399999999999</v>
      </c>
      <c r="S120" s="34" t="s">
        <v>28</v>
      </c>
      <c r="T120" s="87" t="s">
        <v>976</v>
      </c>
      <c r="U120" s="10" t="s">
        <v>1015</v>
      </c>
      <c r="W120" s="39">
        <v>57</v>
      </c>
      <c r="X120" s="36"/>
      <c r="Y120" s="10" t="s">
        <v>1031</v>
      </c>
      <c r="AA120" s="87">
        <v>15.5587</v>
      </c>
      <c r="AB120" s="34" t="s">
        <v>27</v>
      </c>
      <c r="AC120" s="10" t="s">
        <v>1200</v>
      </c>
      <c r="AE120" s="81">
        <v>81.5</v>
      </c>
      <c r="AF120" s="36"/>
      <c r="AG120" s="81">
        <v>82.9</v>
      </c>
      <c r="AH120" s="36"/>
      <c r="AI120" s="87">
        <v>68.400000000000006</v>
      </c>
      <c r="AJ120" s="36"/>
      <c r="AK120" s="10" t="s">
        <v>33</v>
      </c>
      <c r="AL120" s="38"/>
      <c r="AM120" s="34">
        <v>0.86836195665187998</v>
      </c>
      <c r="AO120" s="81">
        <v>2.1833333333333331</v>
      </c>
      <c r="AP120" s="36"/>
      <c r="AQ120" s="81">
        <v>13.866666666666667</v>
      </c>
      <c r="AR120" s="36"/>
      <c r="AS120" s="87">
        <v>4.6500000000000004</v>
      </c>
      <c r="AT120" s="36"/>
      <c r="AU120" s="87">
        <v>21.316666666666666</v>
      </c>
      <c r="AW120" s="81">
        <v>8.3769633507853403</v>
      </c>
      <c r="AX120" s="46"/>
      <c r="AY120" s="81">
        <v>91.623036649214669</v>
      </c>
      <c r="AZ120" s="36"/>
      <c r="BA120" s="83">
        <v>8700</v>
      </c>
    </row>
    <row r="121" spans="1:53" ht="15.75" customHeight="1" x14ac:dyDescent="0.2">
      <c r="A121" s="7" t="s">
        <v>357</v>
      </c>
      <c r="B121" s="7" t="s">
        <v>358</v>
      </c>
      <c r="D121" s="81">
        <v>9.7888999999999999</v>
      </c>
      <c r="E121" s="34" t="s">
        <v>28</v>
      </c>
      <c r="F121" s="84" t="s">
        <v>31</v>
      </c>
      <c r="G121" s="68" t="s">
        <v>992</v>
      </c>
      <c r="I121" s="88">
        <v>0.96750000000000003</v>
      </c>
      <c r="J121" s="34" t="s">
        <v>30</v>
      </c>
      <c r="K121" s="87" t="s">
        <v>976</v>
      </c>
      <c r="L121" s="35"/>
      <c r="M121" s="81">
        <v>8.8214000000000006</v>
      </c>
      <c r="N121" s="34" t="s">
        <v>28</v>
      </c>
      <c r="O121" s="81" t="s">
        <v>29</v>
      </c>
      <c r="P121" s="10" t="s">
        <v>1058</v>
      </c>
      <c r="R121" s="81">
        <v>25.951899999999998</v>
      </c>
      <c r="S121" s="34" t="s">
        <v>27</v>
      </c>
      <c r="T121" s="87" t="s">
        <v>976</v>
      </c>
      <c r="U121" s="10" t="s">
        <v>988</v>
      </c>
      <c r="W121" s="39">
        <v>195</v>
      </c>
      <c r="X121" s="36"/>
      <c r="Y121" s="10" t="s">
        <v>1091</v>
      </c>
      <c r="AA121" s="84">
        <v>5.7484000000000002</v>
      </c>
      <c r="AB121" s="34" t="s">
        <v>28</v>
      </c>
      <c r="AC121" s="10" t="s">
        <v>1084</v>
      </c>
      <c r="AE121" s="34" t="s">
        <v>32</v>
      </c>
      <c r="AF121" s="36"/>
      <c r="AG121" s="34" t="s">
        <v>32</v>
      </c>
      <c r="AH121" s="36"/>
      <c r="AI121" s="34" t="s">
        <v>32</v>
      </c>
      <c r="AJ121" s="36"/>
      <c r="AK121" s="10" t="s">
        <v>33</v>
      </c>
      <c r="AL121" s="9"/>
      <c r="AM121" s="34">
        <v>2.2203509287471999</v>
      </c>
      <c r="AO121" s="81">
        <v>2.0666666666666669</v>
      </c>
      <c r="AP121" s="36"/>
      <c r="AQ121" s="81">
        <v>13.133333333333333</v>
      </c>
      <c r="AR121" s="36"/>
      <c r="AS121" s="87">
        <v>4.55</v>
      </c>
      <c r="AT121" s="36"/>
      <c r="AU121" s="81">
        <v>18.183333333333334</v>
      </c>
      <c r="AW121" s="81">
        <v>6.2015503875968996</v>
      </c>
      <c r="AX121" s="46"/>
      <c r="AY121" s="81">
        <v>93.798449612403104</v>
      </c>
      <c r="AZ121" s="36"/>
      <c r="BA121" s="83">
        <v>9800</v>
      </c>
    </row>
    <row r="122" spans="1:53" ht="15.75" customHeight="1" x14ac:dyDescent="0.2">
      <c r="A122" s="7" t="s">
        <v>377</v>
      </c>
      <c r="B122" s="7" t="s">
        <v>378</v>
      </c>
      <c r="D122" s="81">
        <v>8.8506999999999998</v>
      </c>
      <c r="E122" s="34" t="s">
        <v>27</v>
      </c>
      <c r="F122" s="81" t="s">
        <v>29</v>
      </c>
      <c r="G122" s="68" t="s">
        <v>998</v>
      </c>
      <c r="I122" s="88">
        <v>0.80057</v>
      </c>
      <c r="J122" s="34" t="s">
        <v>30</v>
      </c>
      <c r="K122" s="87" t="s">
        <v>976</v>
      </c>
      <c r="L122" s="35"/>
      <c r="M122" s="87">
        <v>18.991299999999999</v>
      </c>
      <c r="N122" s="34" t="s">
        <v>28</v>
      </c>
      <c r="O122" s="87" t="s">
        <v>976</v>
      </c>
      <c r="P122" s="10" t="s">
        <v>1111</v>
      </c>
      <c r="R122" s="87">
        <v>34.0687</v>
      </c>
      <c r="S122" s="34" t="s">
        <v>28</v>
      </c>
      <c r="T122" s="81" t="s">
        <v>29</v>
      </c>
      <c r="U122" s="10" t="s">
        <v>1092</v>
      </c>
      <c r="W122" s="39">
        <v>255</v>
      </c>
      <c r="X122" s="36"/>
      <c r="Y122" s="10" t="s">
        <v>1102</v>
      </c>
      <c r="AA122" s="81">
        <v>11.074999999999999</v>
      </c>
      <c r="AB122" s="34" t="s">
        <v>28</v>
      </c>
      <c r="AC122" s="10" t="s">
        <v>1035</v>
      </c>
      <c r="AE122" s="87">
        <v>59.7</v>
      </c>
      <c r="AF122" s="36"/>
      <c r="AG122" s="87">
        <v>62.8</v>
      </c>
      <c r="AH122" s="36"/>
      <c r="AI122" s="87">
        <v>65.7</v>
      </c>
      <c r="AJ122" s="36"/>
      <c r="AK122" s="10" t="s">
        <v>33</v>
      </c>
      <c r="AL122" s="38"/>
      <c r="AM122" s="34">
        <v>6.0803390250228002</v>
      </c>
      <c r="AO122" s="81">
        <v>2.25</v>
      </c>
      <c r="AP122" s="36"/>
      <c r="AQ122" s="84">
        <v>9.2833333333333332</v>
      </c>
      <c r="AR122" s="36"/>
      <c r="AS122" s="84">
        <v>4.1166666666666663</v>
      </c>
      <c r="AT122" s="36"/>
      <c r="AU122" s="81">
        <v>16.333333333333332</v>
      </c>
      <c r="AW122" s="81">
        <v>10</v>
      </c>
      <c r="AX122" s="46"/>
      <c r="AY122" s="81">
        <v>90</v>
      </c>
      <c r="AZ122" s="36"/>
      <c r="BA122" s="83">
        <v>9100</v>
      </c>
    </row>
    <row r="123" spans="1:53" ht="15.75" customHeight="1" x14ac:dyDescent="0.2">
      <c r="A123" s="7" t="s">
        <v>383</v>
      </c>
      <c r="B123" s="7" t="s">
        <v>384</v>
      </c>
      <c r="D123" s="87">
        <v>12.318899999999999</v>
      </c>
      <c r="E123" s="34" t="s">
        <v>27</v>
      </c>
      <c r="F123" s="81" t="s">
        <v>29</v>
      </c>
      <c r="G123" s="68" t="s">
        <v>1015</v>
      </c>
      <c r="I123" s="88">
        <v>0.78841000000000006</v>
      </c>
      <c r="J123" s="34" t="s">
        <v>28</v>
      </c>
      <c r="K123" s="87" t="s">
        <v>976</v>
      </c>
      <c r="L123" s="35"/>
      <c r="M123" s="81">
        <v>7.5884</v>
      </c>
      <c r="N123" s="34" t="s">
        <v>30</v>
      </c>
      <c r="O123" s="87" t="s">
        <v>976</v>
      </c>
      <c r="P123" s="10" t="s">
        <v>1169</v>
      </c>
      <c r="R123" s="84">
        <v>9.9044000000000008</v>
      </c>
      <c r="S123" s="34" t="s">
        <v>30</v>
      </c>
      <c r="T123" s="84" t="s">
        <v>31</v>
      </c>
      <c r="U123" s="10" t="s">
        <v>1087</v>
      </c>
      <c r="W123" s="71">
        <v>130</v>
      </c>
      <c r="X123" s="36"/>
      <c r="Y123" s="10" t="s">
        <v>1174</v>
      </c>
      <c r="AA123" s="84">
        <v>5.5190999999999999</v>
      </c>
      <c r="AB123" s="34" t="s">
        <v>28</v>
      </c>
      <c r="AC123" s="10" t="s">
        <v>1051</v>
      </c>
      <c r="AE123" s="84">
        <v>93.9</v>
      </c>
      <c r="AF123" s="36"/>
      <c r="AG123" s="84">
        <v>93.4</v>
      </c>
      <c r="AH123" s="36"/>
      <c r="AI123" s="84">
        <v>89.8</v>
      </c>
      <c r="AJ123" s="36"/>
      <c r="AK123" s="10" t="s">
        <v>33</v>
      </c>
      <c r="AL123" s="38"/>
      <c r="AM123" s="34">
        <v>1.2803591415932101</v>
      </c>
      <c r="AO123" s="87">
        <v>2.65</v>
      </c>
      <c r="AP123" s="36"/>
      <c r="AQ123" s="81">
        <v>13.766666666666667</v>
      </c>
      <c r="AR123" s="36"/>
      <c r="AS123" s="87">
        <v>4.6833333333333336</v>
      </c>
      <c r="AT123" s="36"/>
      <c r="AU123" s="87">
        <v>24.966666666666665</v>
      </c>
      <c r="AW123" s="84">
        <v>11.320754716981133</v>
      </c>
      <c r="AX123" s="46"/>
      <c r="AY123" s="84">
        <v>88.679245283018872</v>
      </c>
      <c r="AZ123" s="36"/>
      <c r="BA123" s="89">
        <v>13200</v>
      </c>
    </row>
    <row r="124" spans="1:53" ht="15.75" customHeight="1" x14ac:dyDescent="0.2">
      <c r="A124" s="7" t="s">
        <v>389</v>
      </c>
      <c r="B124" s="7" t="s">
        <v>390</v>
      </c>
      <c r="D124" s="87">
        <v>11.7507</v>
      </c>
      <c r="E124" s="34" t="s">
        <v>28</v>
      </c>
      <c r="F124" s="87" t="s">
        <v>976</v>
      </c>
      <c r="G124" s="68" t="s">
        <v>1004</v>
      </c>
      <c r="I124" s="82">
        <v>0.43575000000000003</v>
      </c>
      <c r="J124" s="34" t="s">
        <v>27</v>
      </c>
      <c r="K124" s="84" t="s">
        <v>31</v>
      </c>
      <c r="L124" s="35"/>
      <c r="M124" s="87">
        <v>11.0244</v>
      </c>
      <c r="N124" s="34" t="s">
        <v>27</v>
      </c>
      <c r="O124" s="87" t="s">
        <v>976</v>
      </c>
      <c r="P124" s="10" t="s">
        <v>992</v>
      </c>
      <c r="R124" s="81">
        <v>30.328099999999999</v>
      </c>
      <c r="S124" s="34" t="s">
        <v>28</v>
      </c>
      <c r="T124" s="87" t="s">
        <v>976</v>
      </c>
      <c r="U124" s="10" t="s">
        <v>1022</v>
      </c>
      <c r="W124" s="39">
        <v>256</v>
      </c>
      <c r="X124" s="36"/>
      <c r="Y124" s="10" t="s">
        <v>1033</v>
      </c>
      <c r="AA124" s="87">
        <v>13.247</v>
      </c>
      <c r="AB124" s="34" t="s">
        <v>30</v>
      </c>
      <c r="AC124" s="10" t="s">
        <v>1164</v>
      </c>
      <c r="AE124" s="81">
        <v>82.4</v>
      </c>
      <c r="AF124" s="36"/>
      <c r="AG124" s="81">
        <v>83.6</v>
      </c>
      <c r="AH124" s="36"/>
      <c r="AI124" s="84">
        <v>81.7</v>
      </c>
      <c r="AJ124" s="36"/>
      <c r="AK124" s="10" t="s">
        <v>33</v>
      </c>
      <c r="AL124" s="38"/>
      <c r="AM124" s="34">
        <v>1.30790600109508</v>
      </c>
      <c r="AO124" s="81">
        <v>2.0833333333333335</v>
      </c>
      <c r="AP124" s="36"/>
      <c r="AQ124" s="81">
        <v>11.95</v>
      </c>
      <c r="AR124" s="36"/>
      <c r="AS124" s="34" t="s">
        <v>32</v>
      </c>
      <c r="AT124" s="36"/>
      <c r="AU124" s="34" t="s">
        <v>32</v>
      </c>
      <c r="AW124" s="81">
        <v>8.4745762711864394</v>
      </c>
      <c r="AX124" s="46"/>
      <c r="AY124" s="81">
        <v>91.525423728813564</v>
      </c>
      <c r="AZ124" s="36"/>
      <c r="BA124" s="83">
        <v>9700</v>
      </c>
    </row>
    <row r="125" spans="1:53" ht="15.75" customHeight="1" x14ac:dyDescent="0.2">
      <c r="A125" s="7" t="s">
        <v>399</v>
      </c>
      <c r="B125" s="7" t="s">
        <v>400</v>
      </c>
      <c r="D125" s="84">
        <v>8.3993000000000002</v>
      </c>
      <c r="E125" s="34" t="s">
        <v>27</v>
      </c>
      <c r="F125" s="84" t="s">
        <v>31</v>
      </c>
      <c r="G125" s="68" t="s">
        <v>1043</v>
      </c>
      <c r="I125" s="82">
        <v>0.39345000000000002</v>
      </c>
      <c r="J125" s="34" t="s">
        <v>27</v>
      </c>
      <c r="K125" s="84" t="s">
        <v>31</v>
      </c>
      <c r="L125" s="35"/>
      <c r="M125" s="81">
        <v>7.6980000000000004</v>
      </c>
      <c r="N125" s="34" t="s">
        <v>28</v>
      </c>
      <c r="O125" s="81" t="s">
        <v>29</v>
      </c>
      <c r="P125" s="10" t="s">
        <v>986</v>
      </c>
      <c r="R125" s="81">
        <v>21.827999999999999</v>
      </c>
      <c r="S125" s="34" t="s">
        <v>28</v>
      </c>
      <c r="T125" s="81" t="s">
        <v>29</v>
      </c>
      <c r="U125" s="10" t="s">
        <v>1088</v>
      </c>
      <c r="W125" s="71">
        <v>69</v>
      </c>
      <c r="X125" s="36"/>
      <c r="Y125" s="10" t="s">
        <v>1125</v>
      </c>
      <c r="AA125" s="81">
        <v>12.231400000000001</v>
      </c>
      <c r="AB125" s="34" t="s">
        <v>27</v>
      </c>
      <c r="AC125" s="10" t="s">
        <v>1012</v>
      </c>
      <c r="AE125" s="81">
        <v>83.1</v>
      </c>
      <c r="AF125" s="36"/>
      <c r="AG125" s="81">
        <v>80.099999999999994</v>
      </c>
      <c r="AH125" s="36"/>
      <c r="AI125" s="87">
        <v>68.7</v>
      </c>
      <c r="AJ125" s="36"/>
      <c r="AK125" s="10" t="s">
        <v>33</v>
      </c>
      <c r="AL125" s="38"/>
      <c r="AM125" s="34">
        <v>2.8249870811995801</v>
      </c>
      <c r="AO125" s="87">
        <v>2.6</v>
      </c>
      <c r="AP125" s="36"/>
      <c r="AQ125" s="81">
        <v>11.833333333333334</v>
      </c>
      <c r="AR125" s="36"/>
      <c r="AS125" s="81">
        <v>4.2833333333333332</v>
      </c>
      <c r="AT125" s="36"/>
      <c r="AU125" s="81">
        <v>19.75</v>
      </c>
      <c r="AW125" s="81">
        <v>7.5342465753424657</v>
      </c>
      <c r="AX125" s="46"/>
      <c r="AY125" s="81">
        <v>92.465753424657535</v>
      </c>
      <c r="AZ125" s="36"/>
      <c r="BA125" s="83">
        <v>8200</v>
      </c>
    </row>
    <row r="126" spans="1:53" ht="15.75" customHeight="1" x14ac:dyDescent="0.2">
      <c r="A126" s="7" t="s">
        <v>433</v>
      </c>
      <c r="B126" s="7" t="s">
        <v>434</v>
      </c>
      <c r="D126" s="84">
        <v>8.3724000000000007</v>
      </c>
      <c r="E126" s="34" t="s">
        <v>28</v>
      </c>
      <c r="F126" s="81" t="s">
        <v>29</v>
      </c>
      <c r="G126" s="68" t="s">
        <v>988</v>
      </c>
      <c r="I126" s="82">
        <v>0.39491999999999999</v>
      </c>
      <c r="J126" s="34" t="s">
        <v>27</v>
      </c>
      <c r="K126" s="81" t="s">
        <v>29</v>
      </c>
      <c r="L126" s="35"/>
      <c r="M126" s="87">
        <v>11.8916</v>
      </c>
      <c r="N126" s="34" t="s">
        <v>27</v>
      </c>
      <c r="O126" s="87" t="s">
        <v>976</v>
      </c>
      <c r="P126" s="10" t="s">
        <v>1002</v>
      </c>
      <c r="R126" s="81">
        <v>27.951799999999999</v>
      </c>
      <c r="S126" s="34" t="s">
        <v>28</v>
      </c>
      <c r="T126" s="81" t="s">
        <v>29</v>
      </c>
      <c r="U126" s="10" t="s">
        <v>1085</v>
      </c>
      <c r="W126" s="71">
        <v>148</v>
      </c>
      <c r="X126" s="36"/>
      <c r="Y126" s="10" t="s">
        <v>1102</v>
      </c>
      <c r="AA126" s="81">
        <v>12.225199999999999</v>
      </c>
      <c r="AB126" s="34" t="s">
        <v>28</v>
      </c>
      <c r="AC126" s="10" t="s">
        <v>1070</v>
      </c>
      <c r="AE126" s="81">
        <v>77.7</v>
      </c>
      <c r="AF126" s="36"/>
      <c r="AG126" s="81">
        <v>76</v>
      </c>
      <c r="AH126" s="36"/>
      <c r="AI126" s="81">
        <v>79.8</v>
      </c>
      <c r="AJ126" s="36"/>
      <c r="AK126" s="10" t="s">
        <v>33</v>
      </c>
      <c r="AL126" s="38"/>
      <c r="AM126" s="34">
        <v>0.93111419106600002</v>
      </c>
      <c r="AO126" s="81">
        <v>2.0833333333333335</v>
      </c>
      <c r="AP126" s="36"/>
      <c r="AQ126" s="81">
        <v>13.633333333333333</v>
      </c>
      <c r="AR126" s="36"/>
      <c r="AS126" s="34" t="s">
        <v>32</v>
      </c>
      <c r="AT126" s="36"/>
      <c r="AU126" s="34" t="s">
        <v>32</v>
      </c>
      <c r="AW126" s="81">
        <v>7.9365079365079358</v>
      </c>
      <c r="AX126" s="46"/>
      <c r="AY126" s="81">
        <v>92.063492063492063</v>
      </c>
      <c r="AZ126" s="36"/>
      <c r="BA126" s="86">
        <v>7200</v>
      </c>
    </row>
    <row r="127" spans="1:53" ht="15.75" customHeight="1" x14ac:dyDescent="0.2">
      <c r="A127" s="7" t="s">
        <v>445</v>
      </c>
      <c r="B127" s="7" t="s">
        <v>446</v>
      </c>
      <c r="D127" s="81">
        <v>11.4475</v>
      </c>
      <c r="E127" s="34" t="s">
        <v>28</v>
      </c>
      <c r="F127" s="81" t="s">
        <v>29</v>
      </c>
      <c r="G127" s="68" t="s">
        <v>978</v>
      </c>
      <c r="I127" s="85">
        <v>0.33084999999999998</v>
      </c>
      <c r="J127" s="34" t="s">
        <v>30</v>
      </c>
      <c r="K127" s="84" t="s">
        <v>31</v>
      </c>
      <c r="L127" s="35"/>
      <c r="M127" s="81">
        <v>9.2969000000000008</v>
      </c>
      <c r="N127" s="34" t="s">
        <v>28</v>
      </c>
      <c r="O127" s="81" t="s">
        <v>29</v>
      </c>
      <c r="P127" s="10" t="s">
        <v>1017</v>
      </c>
      <c r="R127" s="81">
        <v>20.3474</v>
      </c>
      <c r="S127" s="34" t="s">
        <v>27</v>
      </c>
      <c r="T127" s="84" t="s">
        <v>31</v>
      </c>
      <c r="U127" s="10" t="s">
        <v>1082</v>
      </c>
      <c r="W127" s="39">
        <v>190</v>
      </c>
      <c r="X127" s="36"/>
      <c r="Y127" s="10" t="s">
        <v>1112</v>
      </c>
      <c r="AA127" s="81">
        <v>9.4296000000000006</v>
      </c>
      <c r="AB127" s="34" t="s">
        <v>28</v>
      </c>
      <c r="AC127" s="10" t="s">
        <v>992</v>
      </c>
      <c r="AE127" s="34" t="s">
        <v>32</v>
      </c>
      <c r="AF127" s="36"/>
      <c r="AG127" s="34" t="s">
        <v>32</v>
      </c>
      <c r="AH127" s="36"/>
      <c r="AI127" s="34" t="s">
        <v>32</v>
      </c>
      <c r="AJ127" s="36"/>
      <c r="AK127" s="10" t="s">
        <v>33</v>
      </c>
      <c r="AL127" s="38"/>
      <c r="AM127" s="34">
        <v>19.78721114391</v>
      </c>
      <c r="AO127" s="87">
        <v>2.8166666666666669</v>
      </c>
      <c r="AP127" s="36"/>
      <c r="AQ127" s="81">
        <v>11.45</v>
      </c>
      <c r="AR127" s="36"/>
      <c r="AS127" s="34" t="s">
        <v>32</v>
      </c>
      <c r="AT127" s="36"/>
      <c r="AU127" s="34" t="s">
        <v>32</v>
      </c>
      <c r="AW127" s="81">
        <v>5.6034482758620694</v>
      </c>
      <c r="AX127" s="46"/>
      <c r="AY127" s="81">
        <v>94.396551724137936</v>
      </c>
      <c r="AZ127" s="36"/>
      <c r="BA127" s="83">
        <v>9500</v>
      </c>
    </row>
    <row r="128" spans="1:53" ht="15.75" customHeight="1" x14ac:dyDescent="0.2">
      <c r="A128" s="7" t="s">
        <v>447</v>
      </c>
      <c r="B128" s="7" t="s">
        <v>448</v>
      </c>
      <c r="D128" s="84">
        <v>7.9249000000000001</v>
      </c>
      <c r="E128" s="34" t="s">
        <v>28</v>
      </c>
      <c r="F128" s="84" t="s">
        <v>31</v>
      </c>
      <c r="G128" s="68" t="s">
        <v>1009</v>
      </c>
      <c r="I128" s="82">
        <v>0.39393</v>
      </c>
      <c r="J128" s="34" t="s">
        <v>27</v>
      </c>
      <c r="K128" s="84" t="s">
        <v>31</v>
      </c>
      <c r="L128" s="35"/>
      <c r="M128" s="81">
        <v>9.1298999999999992</v>
      </c>
      <c r="N128" s="34" t="s">
        <v>28</v>
      </c>
      <c r="O128" s="87" t="s">
        <v>976</v>
      </c>
      <c r="P128" s="10" t="s">
        <v>1047</v>
      </c>
      <c r="R128" s="81">
        <v>28.525099999999998</v>
      </c>
      <c r="S128" s="34" t="s">
        <v>27</v>
      </c>
      <c r="T128" s="81" t="s">
        <v>29</v>
      </c>
      <c r="U128" s="10" t="s">
        <v>1082</v>
      </c>
      <c r="W128" s="39">
        <v>86</v>
      </c>
      <c r="X128" s="36"/>
      <c r="Y128" s="10" t="s">
        <v>1126</v>
      </c>
      <c r="AA128" s="87">
        <v>16.985700000000001</v>
      </c>
      <c r="AB128" s="34" t="s">
        <v>30</v>
      </c>
      <c r="AC128" s="10" t="s">
        <v>1206</v>
      </c>
      <c r="AE128" s="34" t="s">
        <v>32</v>
      </c>
      <c r="AF128" s="36"/>
      <c r="AG128" s="34" t="s">
        <v>32</v>
      </c>
      <c r="AH128" s="36"/>
      <c r="AI128" s="34" t="s">
        <v>32</v>
      </c>
      <c r="AJ128" s="36"/>
      <c r="AK128" s="10" t="s">
        <v>33</v>
      </c>
      <c r="AL128" s="38"/>
      <c r="AM128" s="34">
        <v>2.7151093396451098</v>
      </c>
      <c r="AO128" s="81">
        <v>2.3166666666666669</v>
      </c>
      <c r="AP128" s="36"/>
      <c r="AQ128" s="81">
        <v>11.95</v>
      </c>
      <c r="AR128" s="36"/>
      <c r="AS128" s="81">
        <v>4.3499999999999996</v>
      </c>
      <c r="AT128" s="36"/>
      <c r="AU128" s="87">
        <v>21.65</v>
      </c>
      <c r="AW128" s="81">
        <v>5.8823529411764701</v>
      </c>
      <c r="AX128" s="46"/>
      <c r="AY128" s="81">
        <v>94.117647058823522</v>
      </c>
      <c r="AZ128" s="36"/>
      <c r="BA128" s="83">
        <v>7900</v>
      </c>
    </row>
    <row r="129" spans="1:53" ht="15.75" customHeight="1" x14ac:dyDescent="0.2">
      <c r="A129" s="7" t="s">
        <v>451</v>
      </c>
      <c r="B129" s="7" t="s">
        <v>452</v>
      </c>
      <c r="D129" s="81">
        <v>11.0076</v>
      </c>
      <c r="E129" s="34" t="s">
        <v>28</v>
      </c>
      <c r="F129" s="81" t="s">
        <v>29</v>
      </c>
      <c r="G129" s="68" t="s">
        <v>999</v>
      </c>
      <c r="I129" s="82">
        <v>0.49334</v>
      </c>
      <c r="J129" s="34" t="s">
        <v>30</v>
      </c>
      <c r="K129" s="81" t="s">
        <v>29</v>
      </c>
      <c r="L129" s="35"/>
      <c r="M129" s="87">
        <v>10.2676</v>
      </c>
      <c r="N129" s="34" t="s">
        <v>30</v>
      </c>
      <c r="O129" s="87" t="s">
        <v>976</v>
      </c>
      <c r="P129" s="10" t="s">
        <v>1056</v>
      </c>
      <c r="R129" s="81">
        <v>27.534500000000001</v>
      </c>
      <c r="S129" s="34" t="s">
        <v>28</v>
      </c>
      <c r="T129" s="87" t="s">
        <v>976</v>
      </c>
      <c r="U129" s="10" t="s">
        <v>1009</v>
      </c>
      <c r="W129" s="71">
        <v>241</v>
      </c>
      <c r="X129" s="36"/>
      <c r="Y129" s="10" t="s">
        <v>1094</v>
      </c>
      <c r="AA129" s="84">
        <v>7.0303000000000004</v>
      </c>
      <c r="AB129" s="34" t="s">
        <v>28</v>
      </c>
      <c r="AC129" s="10" t="s">
        <v>989</v>
      </c>
      <c r="AE129" s="34" t="s">
        <v>32</v>
      </c>
      <c r="AF129" s="36"/>
      <c r="AG129" s="34" t="s">
        <v>32</v>
      </c>
      <c r="AH129" s="36"/>
      <c r="AI129" s="34" t="s">
        <v>32</v>
      </c>
      <c r="AJ129" s="36"/>
      <c r="AK129" s="10" t="s">
        <v>33</v>
      </c>
      <c r="AL129" s="38"/>
      <c r="AM129" s="34">
        <v>1.04921347785326</v>
      </c>
      <c r="AO129" s="81">
        <v>2.2166666666666668</v>
      </c>
      <c r="AP129" s="36"/>
      <c r="AQ129" s="81">
        <v>14.05</v>
      </c>
      <c r="AR129" s="36"/>
      <c r="AS129" s="81">
        <v>4.25</v>
      </c>
      <c r="AT129" s="36"/>
      <c r="AU129" s="87">
        <v>19.95</v>
      </c>
      <c r="AW129" s="87">
        <v>4.7368421052631584</v>
      </c>
      <c r="AX129" s="46"/>
      <c r="AY129" s="87">
        <v>95.263157894736835</v>
      </c>
      <c r="AZ129" s="36"/>
      <c r="BA129" s="83">
        <v>9500</v>
      </c>
    </row>
    <row r="130" spans="1:53" ht="15.75" customHeight="1" x14ac:dyDescent="0.2">
      <c r="A130" s="7" t="s">
        <v>455</v>
      </c>
      <c r="B130" s="7" t="s">
        <v>456</v>
      </c>
      <c r="D130" s="81">
        <v>10.898300000000001</v>
      </c>
      <c r="E130" s="34" t="s">
        <v>28</v>
      </c>
      <c r="F130" s="81" t="s">
        <v>29</v>
      </c>
      <c r="G130" s="68" t="s">
        <v>1018</v>
      </c>
      <c r="I130" s="82">
        <v>0.41574</v>
      </c>
      <c r="J130" s="34" t="s">
        <v>27</v>
      </c>
      <c r="K130" s="81" t="s">
        <v>29</v>
      </c>
      <c r="L130" s="35"/>
      <c r="M130" s="81">
        <v>8.0474999999999994</v>
      </c>
      <c r="N130" s="34" t="s">
        <v>30</v>
      </c>
      <c r="O130" s="87" t="s">
        <v>976</v>
      </c>
      <c r="P130" s="10" t="s">
        <v>995</v>
      </c>
      <c r="R130" s="84">
        <v>17.787700000000001</v>
      </c>
      <c r="S130" s="34" t="s">
        <v>27</v>
      </c>
      <c r="T130" s="81" t="s">
        <v>29</v>
      </c>
      <c r="U130" s="10" t="s">
        <v>1082</v>
      </c>
      <c r="W130" s="71">
        <v>146</v>
      </c>
      <c r="X130" s="36"/>
      <c r="Y130" s="10" t="s">
        <v>1009</v>
      </c>
      <c r="AA130" s="84">
        <v>6.6817000000000002</v>
      </c>
      <c r="AB130" s="34" t="s">
        <v>30</v>
      </c>
      <c r="AC130" s="10" t="s">
        <v>977</v>
      </c>
      <c r="AE130" s="84">
        <v>86.1</v>
      </c>
      <c r="AF130" s="36"/>
      <c r="AG130" s="84">
        <v>87.5</v>
      </c>
      <c r="AH130" s="36"/>
      <c r="AI130" s="81">
        <v>77.099999999999994</v>
      </c>
      <c r="AJ130" s="36"/>
      <c r="AK130" s="10" t="s">
        <v>33</v>
      </c>
      <c r="AL130" s="38"/>
      <c r="AM130" s="34">
        <v>10.422701039433599</v>
      </c>
      <c r="AO130" s="84">
        <v>1.65</v>
      </c>
      <c r="AP130" s="36"/>
      <c r="AQ130" s="81">
        <v>13.216666666666667</v>
      </c>
      <c r="AR130" s="36"/>
      <c r="AS130" s="87">
        <v>4.6166666666666663</v>
      </c>
      <c r="AT130" s="36"/>
      <c r="AU130" s="87">
        <v>21.1</v>
      </c>
      <c r="AW130" s="87">
        <v>4.788732394366197</v>
      </c>
      <c r="AX130" s="46"/>
      <c r="AY130" s="87">
        <v>95.211267605633793</v>
      </c>
      <c r="AZ130" s="36"/>
      <c r="BA130" s="89">
        <v>11300</v>
      </c>
    </row>
    <row r="131" spans="1:53" ht="15.75" customHeight="1" x14ac:dyDescent="0.2">
      <c r="A131" s="7" t="s">
        <v>461</v>
      </c>
      <c r="B131" s="7" t="s">
        <v>462</v>
      </c>
      <c r="D131" s="81">
        <v>10.4025</v>
      </c>
      <c r="E131" s="34" t="s">
        <v>28</v>
      </c>
      <c r="F131" s="87" t="s">
        <v>976</v>
      </c>
      <c r="G131" s="68" t="s">
        <v>1103</v>
      </c>
      <c r="I131" s="88">
        <v>0.70257000000000003</v>
      </c>
      <c r="J131" s="34" t="s">
        <v>30</v>
      </c>
      <c r="K131" s="87" t="s">
        <v>976</v>
      </c>
      <c r="L131" s="35"/>
      <c r="M131" s="84">
        <v>4.8726000000000003</v>
      </c>
      <c r="N131" s="34" t="s">
        <v>27</v>
      </c>
      <c r="O131" s="84" t="s">
        <v>31</v>
      </c>
      <c r="P131" s="10" t="s">
        <v>978</v>
      </c>
      <c r="R131" s="84">
        <v>18.833300000000001</v>
      </c>
      <c r="S131" s="34" t="s">
        <v>28</v>
      </c>
      <c r="T131" s="81" t="s">
        <v>29</v>
      </c>
      <c r="U131" s="10" t="s">
        <v>1043</v>
      </c>
      <c r="W131" s="39">
        <v>45</v>
      </c>
      <c r="X131" s="36"/>
      <c r="Y131" s="10" t="s">
        <v>968</v>
      </c>
      <c r="AA131" s="84">
        <v>6.6859000000000002</v>
      </c>
      <c r="AB131" s="34" t="s">
        <v>30</v>
      </c>
      <c r="AC131" s="10" t="s">
        <v>985</v>
      </c>
      <c r="AE131" s="34" t="s">
        <v>32</v>
      </c>
      <c r="AF131" s="36"/>
      <c r="AG131" s="34" t="s">
        <v>32</v>
      </c>
      <c r="AH131" s="36"/>
      <c r="AI131" s="34" t="s">
        <v>32</v>
      </c>
      <c r="AJ131" s="36"/>
      <c r="AK131" s="10" t="s">
        <v>33</v>
      </c>
      <c r="AL131" s="38"/>
      <c r="AM131" s="34">
        <v>2.4912231171068799</v>
      </c>
      <c r="AO131" s="81">
        <v>2.3333333333333335</v>
      </c>
      <c r="AP131" s="36"/>
      <c r="AQ131" s="81">
        <v>11.383333333333333</v>
      </c>
      <c r="AR131" s="36"/>
      <c r="AS131" s="81">
        <v>4.2</v>
      </c>
      <c r="AT131" s="36"/>
      <c r="AU131" s="81">
        <v>15.05</v>
      </c>
      <c r="AW131" s="81">
        <v>8.7719298245614024</v>
      </c>
      <c r="AX131" s="46"/>
      <c r="AY131" s="81">
        <v>91.228070175438589</v>
      </c>
      <c r="AZ131" s="36"/>
      <c r="BA131" s="89">
        <v>11600</v>
      </c>
    </row>
    <row r="132" spans="1:53" ht="15.75" customHeight="1" x14ac:dyDescent="0.2">
      <c r="A132" s="7" t="s">
        <v>465</v>
      </c>
      <c r="B132" s="7" t="s">
        <v>466</v>
      </c>
      <c r="D132" s="81">
        <v>9.4837000000000007</v>
      </c>
      <c r="E132" s="34" t="s">
        <v>28</v>
      </c>
      <c r="F132" s="84" t="s">
        <v>31</v>
      </c>
      <c r="G132" s="68" t="s">
        <v>978</v>
      </c>
      <c r="I132" s="82">
        <v>0.438</v>
      </c>
      <c r="J132" s="34" t="s">
        <v>28</v>
      </c>
      <c r="K132" s="84" t="s">
        <v>31</v>
      </c>
      <c r="L132" s="35"/>
      <c r="M132" s="81">
        <v>9.3695000000000004</v>
      </c>
      <c r="N132" s="34" t="s">
        <v>28</v>
      </c>
      <c r="O132" s="87" t="s">
        <v>976</v>
      </c>
      <c r="P132" s="10" t="s">
        <v>1113</v>
      </c>
      <c r="R132" s="81">
        <v>27.651299999999999</v>
      </c>
      <c r="S132" s="34" t="s">
        <v>27</v>
      </c>
      <c r="T132" s="87" t="s">
        <v>976</v>
      </c>
      <c r="U132" s="10" t="s">
        <v>1090</v>
      </c>
      <c r="W132" s="71">
        <v>167</v>
      </c>
      <c r="X132" s="36"/>
      <c r="Y132" s="10" t="s">
        <v>1013</v>
      </c>
      <c r="AA132" s="81">
        <v>9.1029999999999998</v>
      </c>
      <c r="AB132" s="34" t="s">
        <v>27</v>
      </c>
      <c r="AC132" s="10" t="s">
        <v>1102</v>
      </c>
      <c r="AE132" s="87">
        <v>70.099999999999994</v>
      </c>
      <c r="AF132" s="36"/>
      <c r="AG132" s="87">
        <v>72.2</v>
      </c>
      <c r="AH132" s="36"/>
      <c r="AI132" s="87">
        <v>66.5</v>
      </c>
      <c r="AJ132" s="36"/>
      <c r="AK132" s="10" t="s">
        <v>33</v>
      </c>
      <c r="AL132" s="38"/>
      <c r="AM132" s="34">
        <v>0.97078342116583005</v>
      </c>
      <c r="AO132" s="81">
        <v>2.1333333333333333</v>
      </c>
      <c r="AP132" s="36"/>
      <c r="AQ132" s="81">
        <v>11.233333333333333</v>
      </c>
      <c r="AR132" s="36"/>
      <c r="AS132" s="81">
        <v>4.3833333333333337</v>
      </c>
      <c r="AT132" s="36"/>
      <c r="AU132" s="81">
        <v>18.033333333333335</v>
      </c>
      <c r="AW132" s="81">
        <v>8.3333333333333321</v>
      </c>
      <c r="AX132" s="46"/>
      <c r="AY132" s="81">
        <v>91.666666666666657</v>
      </c>
      <c r="AZ132" s="36"/>
      <c r="BA132" s="83">
        <v>8100</v>
      </c>
    </row>
    <row r="133" spans="1:53" ht="15.75" customHeight="1" x14ac:dyDescent="0.2">
      <c r="A133" s="7" t="s">
        <v>473</v>
      </c>
      <c r="B133" s="7" t="s">
        <v>474</v>
      </c>
      <c r="D133" s="84">
        <v>7.9726999999999997</v>
      </c>
      <c r="E133" s="34" t="s">
        <v>27</v>
      </c>
      <c r="F133" s="84" t="s">
        <v>31</v>
      </c>
      <c r="G133" s="68" t="s">
        <v>1043</v>
      </c>
      <c r="I133" s="88">
        <v>0.68515999999999999</v>
      </c>
      <c r="J133" s="34" t="s">
        <v>28</v>
      </c>
      <c r="K133" s="81" t="s">
        <v>29</v>
      </c>
      <c r="L133" s="35"/>
      <c r="M133" s="81">
        <v>8.2530000000000001</v>
      </c>
      <c r="N133" s="34" t="s">
        <v>28</v>
      </c>
      <c r="O133" s="84" t="s">
        <v>31</v>
      </c>
      <c r="P133" s="10" t="s">
        <v>1023</v>
      </c>
      <c r="R133" s="81">
        <v>22.921600000000002</v>
      </c>
      <c r="S133" s="34" t="s">
        <v>27</v>
      </c>
      <c r="T133" s="84" t="s">
        <v>31</v>
      </c>
      <c r="U133" s="10" t="s">
        <v>1014</v>
      </c>
      <c r="W133" s="71">
        <v>84</v>
      </c>
      <c r="X133" s="36"/>
      <c r="Y133" s="10" t="s">
        <v>1006</v>
      </c>
      <c r="AA133" s="81">
        <v>10.261900000000001</v>
      </c>
      <c r="AB133" s="34" t="s">
        <v>27</v>
      </c>
      <c r="AC133" s="10" t="s">
        <v>148</v>
      </c>
      <c r="AE133" s="34" t="s">
        <v>32</v>
      </c>
      <c r="AF133" s="36"/>
      <c r="AG133" s="34" t="s">
        <v>32</v>
      </c>
      <c r="AH133" s="36"/>
      <c r="AI133" s="34" t="s">
        <v>32</v>
      </c>
      <c r="AJ133" s="36"/>
      <c r="AK133" s="10" t="s">
        <v>33</v>
      </c>
      <c r="AL133" s="38"/>
      <c r="AM133" s="34">
        <v>2.1333794580490002</v>
      </c>
      <c r="AO133" s="81">
        <v>2.1</v>
      </c>
      <c r="AP133" s="36"/>
      <c r="AQ133" s="81">
        <v>13.083333333333334</v>
      </c>
      <c r="AR133" s="36"/>
      <c r="AS133" s="34" t="s">
        <v>32</v>
      </c>
      <c r="AT133" s="36"/>
      <c r="AU133" s="34" t="s">
        <v>32</v>
      </c>
      <c r="AW133" s="81">
        <v>7.4935400516795871</v>
      </c>
      <c r="AX133" s="46"/>
      <c r="AY133" s="81">
        <v>92.506459948320412</v>
      </c>
      <c r="AZ133" s="36"/>
      <c r="BA133" s="83">
        <v>7800</v>
      </c>
    </row>
    <row r="134" spans="1:53" ht="15.75" customHeight="1" x14ac:dyDescent="0.2">
      <c r="A134" s="7" t="s">
        <v>475</v>
      </c>
      <c r="B134" s="7" t="s">
        <v>476</v>
      </c>
      <c r="D134" s="81">
        <v>11.055</v>
      </c>
      <c r="E134" s="34" t="s">
        <v>28</v>
      </c>
      <c r="F134" s="81" t="s">
        <v>29</v>
      </c>
      <c r="G134" s="68" t="s">
        <v>982</v>
      </c>
      <c r="I134" s="82">
        <v>0.59655999999999998</v>
      </c>
      <c r="J134" s="34" t="s">
        <v>30</v>
      </c>
      <c r="K134" s="81" t="s">
        <v>29</v>
      </c>
      <c r="L134" s="35"/>
      <c r="M134" s="81">
        <v>9.6753999999999998</v>
      </c>
      <c r="N134" s="34" t="s">
        <v>28</v>
      </c>
      <c r="O134" s="81" t="s">
        <v>29</v>
      </c>
      <c r="P134" s="10" t="s">
        <v>987</v>
      </c>
      <c r="R134" s="81">
        <v>23.992799999999999</v>
      </c>
      <c r="S134" s="34" t="s">
        <v>27</v>
      </c>
      <c r="T134" s="81" t="s">
        <v>29</v>
      </c>
      <c r="U134" s="10" t="s">
        <v>993</v>
      </c>
      <c r="W134" s="71">
        <v>229</v>
      </c>
      <c r="X134" s="36"/>
      <c r="Y134" s="10" t="s">
        <v>1018</v>
      </c>
      <c r="AA134" s="84">
        <v>7.1961000000000004</v>
      </c>
      <c r="AB134" s="34" t="s">
        <v>28</v>
      </c>
      <c r="AC134" s="10" t="s">
        <v>993</v>
      </c>
      <c r="AE134" s="81">
        <v>78.400000000000006</v>
      </c>
      <c r="AF134" s="36"/>
      <c r="AG134" s="81">
        <v>83.5</v>
      </c>
      <c r="AH134" s="36"/>
      <c r="AI134" s="81">
        <v>79.7</v>
      </c>
      <c r="AJ134" s="36"/>
      <c r="AK134" s="10" t="s">
        <v>33</v>
      </c>
      <c r="AL134" s="38"/>
      <c r="AM134" s="34">
        <v>0.5591742718328</v>
      </c>
      <c r="AO134" s="84">
        <v>1.4833333333333334</v>
      </c>
      <c r="AP134" s="36"/>
      <c r="AQ134" s="81">
        <v>12.2</v>
      </c>
      <c r="AR134" s="36"/>
      <c r="AS134" s="81">
        <v>4.333333333333333</v>
      </c>
      <c r="AT134" s="36"/>
      <c r="AU134" s="81">
        <v>19.066666666666666</v>
      </c>
      <c r="AW134" s="81">
        <v>9.9264705882352935</v>
      </c>
      <c r="AX134" s="46"/>
      <c r="AY134" s="81">
        <v>90.07352941176471</v>
      </c>
      <c r="AZ134" s="36"/>
      <c r="BA134" s="89">
        <v>10900</v>
      </c>
    </row>
    <row r="135" spans="1:53" ht="15.75" customHeight="1" x14ac:dyDescent="0.2">
      <c r="A135" s="7" t="s">
        <v>485</v>
      </c>
      <c r="B135" s="7" t="s">
        <v>486</v>
      </c>
      <c r="D135" s="87">
        <v>13.095499999999999</v>
      </c>
      <c r="E135" s="34" t="s">
        <v>28</v>
      </c>
      <c r="F135" s="87" t="s">
        <v>976</v>
      </c>
      <c r="G135" s="68" t="s">
        <v>148</v>
      </c>
      <c r="I135" s="82">
        <v>0.61019000000000001</v>
      </c>
      <c r="J135" s="34" t="s">
        <v>27</v>
      </c>
      <c r="K135" s="81" t="s">
        <v>29</v>
      </c>
      <c r="L135" s="35"/>
      <c r="M135" s="84">
        <v>6.4774000000000003</v>
      </c>
      <c r="N135" s="34" t="s">
        <v>27</v>
      </c>
      <c r="O135" s="84" t="s">
        <v>31</v>
      </c>
      <c r="P135" s="10" t="s">
        <v>989</v>
      </c>
      <c r="R135" s="81">
        <v>26.7073</v>
      </c>
      <c r="S135" s="34" t="s">
        <v>27</v>
      </c>
      <c r="T135" s="87" t="s">
        <v>976</v>
      </c>
      <c r="U135" s="10" t="s">
        <v>982</v>
      </c>
      <c r="W135" s="39">
        <v>203</v>
      </c>
      <c r="X135" s="36"/>
      <c r="Y135" s="10" t="s">
        <v>1114</v>
      </c>
      <c r="AA135" s="81">
        <v>8.4961000000000002</v>
      </c>
      <c r="AB135" s="34" t="s">
        <v>27</v>
      </c>
      <c r="AC135" s="10" t="s">
        <v>1118</v>
      </c>
      <c r="AE135" s="81">
        <v>82.4</v>
      </c>
      <c r="AF135" s="36"/>
      <c r="AG135" s="81">
        <v>80.599999999999994</v>
      </c>
      <c r="AH135" s="36"/>
      <c r="AI135" s="87">
        <v>66.7</v>
      </c>
      <c r="AJ135" s="36"/>
      <c r="AK135" s="10" t="s">
        <v>33</v>
      </c>
      <c r="AL135" s="38"/>
      <c r="AM135" s="34">
        <v>2.06691674722813</v>
      </c>
      <c r="AO135" s="87">
        <v>3.0666666666666669</v>
      </c>
      <c r="AP135" s="36"/>
      <c r="AQ135" s="81">
        <v>12.033333333333333</v>
      </c>
      <c r="AR135" s="36"/>
      <c r="AS135" s="84">
        <v>4.0666666666666664</v>
      </c>
      <c r="AT135" s="36"/>
      <c r="AU135" s="84">
        <v>14.483333333333333</v>
      </c>
      <c r="AW135" s="81">
        <v>7.6923076923076925</v>
      </c>
      <c r="AX135" s="46"/>
      <c r="AY135" s="81">
        <v>92.307692307692307</v>
      </c>
      <c r="AZ135" s="36"/>
      <c r="BA135" s="83">
        <v>10300</v>
      </c>
    </row>
    <row r="136" spans="1:53" ht="15.75" customHeight="1" x14ac:dyDescent="0.2">
      <c r="A136" s="7" t="s">
        <v>495</v>
      </c>
      <c r="B136" s="7" t="s">
        <v>496</v>
      </c>
      <c r="D136" s="81">
        <v>9.2161000000000008</v>
      </c>
      <c r="E136" s="34" t="s">
        <v>30</v>
      </c>
      <c r="F136" s="81" t="s">
        <v>29</v>
      </c>
      <c r="G136" s="68" t="s">
        <v>1003</v>
      </c>
      <c r="I136" s="82">
        <v>0.3659</v>
      </c>
      <c r="J136" s="34" t="s">
        <v>28</v>
      </c>
      <c r="K136" s="81" t="s">
        <v>29</v>
      </c>
      <c r="L136" s="35"/>
      <c r="M136" s="87">
        <v>20.353100000000001</v>
      </c>
      <c r="N136" s="34" t="s">
        <v>30</v>
      </c>
      <c r="O136" s="87" t="s">
        <v>976</v>
      </c>
      <c r="P136" s="10" t="s">
        <v>1171</v>
      </c>
      <c r="R136" s="81">
        <v>22.091100000000001</v>
      </c>
      <c r="S136" s="34" t="s">
        <v>27</v>
      </c>
      <c r="T136" s="81" t="s">
        <v>29</v>
      </c>
      <c r="U136" s="10" t="s">
        <v>1079</v>
      </c>
      <c r="W136" s="71">
        <v>227</v>
      </c>
      <c r="X136" s="36"/>
      <c r="Y136" s="10" t="s">
        <v>1182</v>
      </c>
      <c r="AA136" s="81">
        <v>10.5198</v>
      </c>
      <c r="AB136" s="34" t="s">
        <v>30</v>
      </c>
      <c r="AC136" s="10" t="s">
        <v>1055</v>
      </c>
      <c r="AE136" s="34" t="s">
        <v>32</v>
      </c>
      <c r="AF136" s="36"/>
      <c r="AG136" s="34" t="s">
        <v>32</v>
      </c>
      <c r="AH136" s="36"/>
      <c r="AI136" s="34" t="s">
        <v>32</v>
      </c>
      <c r="AJ136" s="36"/>
      <c r="AK136" s="10" t="s">
        <v>33</v>
      </c>
      <c r="AL136" s="38"/>
      <c r="AM136" s="34">
        <v>1.07565409123008</v>
      </c>
      <c r="AO136" s="87">
        <v>2.6166666666666667</v>
      </c>
      <c r="AP136" s="36"/>
      <c r="AQ136" s="81">
        <v>11.2</v>
      </c>
      <c r="AR136" s="36"/>
      <c r="AS136" s="34" t="s">
        <v>32</v>
      </c>
      <c r="AT136" s="36"/>
      <c r="AU136" s="34" t="s">
        <v>32</v>
      </c>
      <c r="AW136" s="87">
        <v>4.3478260869565215</v>
      </c>
      <c r="AX136" s="46"/>
      <c r="AY136" s="87">
        <v>95.652173913043484</v>
      </c>
      <c r="AZ136" s="36"/>
      <c r="BA136" s="83">
        <v>8500</v>
      </c>
    </row>
    <row r="137" spans="1:53" ht="15.75" customHeight="1" x14ac:dyDescent="0.2">
      <c r="A137" s="7" t="s">
        <v>519</v>
      </c>
      <c r="B137" s="7" t="s">
        <v>520</v>
      </c>
      <c r="D137" s="81">
        <v>8.8821999999999992</v>
      </c>
      <c r="E137" s="34" t="s">
        <v>28</v>
      </c>
      <c r="F137" s="81" t="s">
        <v>29</v>
      </c>
      <c r="G137" s="68" t="s">
        <v>148</v>
      </c>
      <c r="I137" s="82">
        <v>0.43052000000000001</v>
      </c>
      <c r="J137" s="34" t="s">
        <v>27</v>
      </c>
      <c r="K137" s="81" t="s">
        <v>29</v>
      </c>
      <c r="L137" s="35"/>
      <c r="M137" s="84">
        <v>6.3670999999999998</v>
      </c>
      <c r="N137" s="34" t="s">
        <v>30</v>
      </c>
      <c r="O137" s="84" t="s">
        <v>31</v>
      </c>
      <c r="P137" s="10" t="s">
        <v>1142</v>
      </c>
      <c r="R137" s="81">
        <v>23.7011</v>
      </c>
      <c r="S137" s="34" t="s">
        <v>28</v>
      </c>
      <c r="T137" s="81" t="s">
        <v>29</v>
      </c>
      <c r="U137" s="10" t="s">
        <v>1085</v>
      </c>
      <c r="W137" s="39">
        <v>63</v>
      </c>
      <c r="X137" s="36"/>
      <c r="Y137" s="10" t="s">
        <v>1005</v>
      </c>
      <c r="AA137" s="84">
        <v>7.0469999999999997</v>
      </c>
      <c r="AB137" s="34" t="s">
        <v>30</v>
      </c>
      <c r="AC137" s="10" t="s">
        <v>1046</v>
      </c>
      <c r="AE137" s="81">
        <v>84.4</v>
      </c>
      <c r="AF137" s="36"/>
      <c r="AG137" s="84">
        <v>87</v>
      </c>
      <c r="AH137" s="36"/>
      <c r="AI137" s="84">
        <v>81.099999999999994</v>
      </c>
      <c r="AJ137" s="36"/>
      <c r="AK137" s="10" t="s">
        <v>33</v>
      </c>
      <c r="AL137" s="38"/>
      <c r="AM137" s="34">
        <v>2.0150762645575799</v>
      </c>
      <c r="AO137" s="84">
        <v>1.55</v>
      </c>
      <c r="AP137" s="36"/>
      <c r="AQ137" s="81">
        <v>11.383333333333333</v>
      </c>
      <c r="AR137" s="36"/>
      <c r="AS137" s="84">
        <v>3.95</v>
      </c>
      <c r="AT137" s="36"/>
      <c r="AU137" s="81">
        <v>19.5</v>
      </c>
      <c r="AW137" s="81">
        <v>7.5</v>
      </c>
      <c r="AX137" s="46"/>
      <c r="AY137" s="81">
        <v>92.5</v>
      </c>
      <c r="AZ137" s="36"/>
      <c r="BA137" s="83">
        <v>10500</v>
      </c>
    </row>
    <row r="138" spans="1:53" ht="15.75" customHeight="1" x14ac:dyDescent="0.2">
      <c r="A138" s="7" t="s">
        <v>521</v>
      </c>
      <c r="B138" s="7" t="s">
        <v>522</v>
      </c>
      <c r="D138" s="87">
        <v>12.0288</v>
      </c>
      <c r="E138" s="34" t="s">
        <v>28</v>
      </c>
      <c r="F138" s="81" t="s">
        <v>29</v>
      </c>
      <c r="G138" s="68" t="s">
        <v>1004</v>
      </c>
      <c r="I138" s="82">
        <v>0.60795999999999994</v>
      </c>
      <c r="J138" s="34" t="s">
        <v>27</v>
      </c>
      <c r="K138" s="84" t="s">
        <v>31</v>
      </c>
      <c r="L138" s="35"/>
      <c r="M138" s="81">
        <v>7.2954999999999997</v>
      </c>
      <c r="N138" s="34" t="s">
        <v>27</v>
      </c>
      <c r="O138" s="84" t="s">
        <v>31</v>
      </c>
      <c r="P138" s="10" t="s">
        <v>1055</v>
      </c>
      <c r="R138" s="84">
        <v>16.7622</v>
      </c>
      <c r="S138" s="34" t="s">
        <v>27</v>
      </c>
      <c r="T138" s="84" t="s">
        <v>31</v>
      </c>
      <c r="U138" s="10" t="s">
        <v>1081</v>
      </c>
      <c r="W138" s="71">
        <v>173</v>
      </c>
      <c r="X138" s="36"/>
      <c r="Y138" s="10" t="s">
        <v>1129</v>
      </c>
      <c r="AA138" s="84">
        <v>6.5575000000000001</v>
      </c>
      <c r="AB138" s="34" t="s">
        <v>27</v>
      </c>
      <c r="AC138" s="10" t="s">
        <v>1000</v>
      </c>
      <c r="AE138" s="34" t="s">
        <v>32</v>
      </c>
      <c r="AF138" s="36"/>
      <c r="AG138" s="34" t="s">
        <v>32</v>
      </c>
      <c r="AH138" s="36"/>
      <c r="AI138" s="34" t="s">
        <v>32</v>
      </c>
      <c r="AJ138" s="36"/>
      <c r="AK138" s="10" t="s">
        <v>33</v>
      </c>
      <c r="AL138" s="38"/>
      <c r="AM138" s="34">
        <v>2.6505417726651301</v>
      </c>
      <c r="AO138" s="81">
        <v>2.4333333333333331</v>
      </c>
      <c r="AP138" s="36"/>
      <c r="AQ138" s="81">
        <v>12.583333333333334</v>
      </c>
      <c r="AR138" s="36"/>
      <c r="AS138" s="84">
        <v>4.083333333333333</v>
      </c>
      <c r="AT138" s="36"/>
      <c r="AU138" s="81">
        <v>17.55</v>
      </c>
      <c r="AW138" s="81">
        <v>8.7719298245614024</v>
      </c>
      <c r="AX138" s="46"/>
      <c r="AY138" s="81">
        <v>91.228070175438589</v>
      </c>
      <c r="AZ138" s="36"/>
      <c r="BA138" s="89">
        <v>13800</v>
      </c>
    </row>
    <row r="139" spans="1:53" ht="15.75" customHeight="1" x14ac:dyDescent="0.2">
      <c r="A139" s="7" t="s">
        <v>547</v>
      </c>
      <c r="B139" s="7" t="s">
        <v>548</v>
      </c>
      <c r="D139" s="81">
        <v>8.8449000000000009</v>
      </c>
      <c r="E139" s="34" t="s">
        <v>28</v>
      </c>
      <c r="F139" s="84" t="s">
        <v>31</v>
      </c>
      <c r="G139" s="68" t="s">
        <v>1015</v>
      </c>
      <c r="I139" s="82">
        <v>0.38601999999999997</v>
      </c>
      <c r="J139" s="34" t="s">
        <v>27</v>
      </c>
      <c r="K139" s="81" t="s">
        <v>29</v>
      </c>
      <c r="L139" s="35"/>
      <c r="M139" s="81">
        <v>9.0547000000000004</v>
      </c>
      <c r="N139" s="34" t="s">
        <v>28</v>
      </c>
      <c r="O139" s="81" t="s">
        <v>29</v>
      </c>
      <c r="P139" s="10" t="s">
        <v>1007</v>
      </c>
      <c r="R139" s="81">
        <v>29.522099999999998</v>
      </c>
      <c r="S139" s="34" t="s">
        <v>28</v>
      </c>
      <c r="T139" s="81" t="s">
        <v>29</v>
      </c>
      <c r="U139" s="10" t="s">
        <v>988</v>
      </c>
      <c r="W139" s="71">
        <v>129</v>
      </c>
      <c r="X139" s="36"/>
      <c r="Y139" s="10" t="s">
        <v>1134</v>
      </c>
      <c r="AA139" s="81">
        <v>8.4253999999999998</v>
      </c>
      <c r="AB139" s="34" t="s">
        <v>27</v>
      </c>
      <c r="AC139" s="10" t="s">
        <v>1029</v>
      </c>
      <c r="AE139" s="81">
        <v>76.5</v>
      </c>
      <c r="AF139" s="36"/>
      <c r="AG139" s="81">
        <v>76.3</v>
      </c>
      <c r="AH139" s="36"/>
      <c r="AI139" s="81">
        <v>79.7</v>
      </c>
      <c r="AJ139" s="36"/>
      <c r="AK139" s="10" t="s">
        <v>33</v>
      </c>
      <c r="AL139" s="38"/>
      <c r="AM139" s="34">
        <v>0.56082656503098005</v>
      </c>
      <c r="AO139" s="81">
        <v>2.2833333333333332</v>
      </c>
      <c r="AP139" s="36"/>
      <c r="AQ139" s="81">
        <v>12.2</v>
      </c>
      <c r="AR139" s="36"/>
      <c r="AS139" s="81">
        <v>4.1833333333333336</v>
      </c>
      <c r="AT139" s="36"/>
      <c r="AU139" s="81">
        <v>15.666666666666666</v>
      </c>
      <c r="AW139" s="81">
        <v>5.2083333333333339</v>
      </c>
      <c r="AX139" s="46"/>
      <c r="AY139" s="81">
        <v>94.791666666666657</v>
      </c>
      <c r="AZ139" s="36"/>
      <c r="BA139" s="86">
        <v>6800</v>
      </c>
    </row>
    <row r="140" spans="1:53" ht="15.75" customHeight="1" x14ac:dyDescent="0.2">
      <c r="A140" s="7" t="s">
        <v>549</v>
      </c>
      <c r="B140" s="7" t="s">
        <v>550</v>
      </c>
      <c r="D140" s="87">
        <v>13.066800000000001</v>
      </c>
      <c r="E140" s="34" t="s">
        <v>28</v>
      </c>
      <c r="F140" s="87" t="s">
        <v>976</v>
      </c>
      <c r="G140" s="68" t="s">
        <v>1015</v>
      </c>
      <c r="I140" s="88">
        <v>0.6663</v>
      </c>
      <c r="J140" s="34" t="s">
        <v>30</v>
      </c>
      <c r="K140" s="87" t="s">
        <v>976</v>
      </c>
      <c r="L140" s="35"/>
      <c r="M140" s="84">
        <v>6.5148999999999999</v>
      </c>
      <c r="N140" s="34" t="s">
        <v>27</v>
      </c>
      <c r="O140" s="81" t="s">
        <v>29</v>
      </c>
      <c r="P140" s="10" t="s">
        <v>1055</v>
      </c>
      <c r="R140" s="84">
        <v>9.6242999999999999</v>
      </c>
      <c r="S140" s="34" t="s">
        <v>27</v>
      </c>
      <c r="T140" s="84" t="s">
        <v>31</v>
      </c>
      <c r="U140" s="10" t="s">
        <v>1095</v>
      </c>
      <c r="W140" s="71">
        <v>96</v>
      </c>
      <c r="X140" s="36"/>
      <c r="Y140" s="10" t="s">
        <v>1108</v>
      </c>
      <c r="AA140" s="84">
        <v>5.5896999999999997</v>
      </c>
      <c r="AB140" s="34" t="s">
        <v>27</v>
      </c>
      <c r="AC140" s="10" t="s">
        <v>979</v>
      </c>
      <c r="AE140" s="34" t="s">
        <v>32</v>
      </c>
      <c r="AF140" s="36"/>
      <c r="AG140" s="34" t="s">
        <v>32</v>
      </c>
      <c r="AH140" s="36"/>
      <c r="AI140" s="34" t="s">
        <v>32</v>
      </c>
      <c r="AJ140" s="36"/>
      <c r="AK140" s="10" t="s">
        <v>33</v>
      </c>
      <c r="AL140" s="38"/>
      <c r="AM140" s="34">
        <v>0.66890439049998995</v>
      </c>
      <c r="AO140" s="84">
        <v>1.7166666666666666</v>
      </c>
      <c r="AP140" s="36"/>
      <c r="AQ140" s="84">
        <v>10.433333333333334</v>
      </c>
      <c r="AR140" s="36"/>
      <c r="AS140" s="81">
        <v>4.45</v>
      </c>
      <c r="AT140" s="36"/>
      <c r="AU140" s="81">
        <v>19.649999999999999</v>
      </c>
      <c r="AW140" s="84">
        <v>10.714285714285714</v>
      </c>
      <c r="AX140" s="46"/>
      <c r="AY140" s="84">
        <v>89.285714285714292</v>
      </c>
      <c r="AZ140" s="36"/>
      <c r="BA140" s="83">
        <v>10300</v>
      </c>
    </row>
    <row r="141" spans="1:53" ht="15.75" customHeight="1" x14ac:dyDescent="0.2">
      <c r="A141" s="7" t="s">
        <v>575</v>
      </c>
      <c r="B141" s="7" t="s">
        <v>576</v>
      </c>
      <c r="D141" s="84">
        <v>7.4928999999999997</v>
      </c>
      <c r="E141" s="34" t="s">
        <v>27</v>
      </c>
      <c r="F141" s="81" t="s">
        <v>29</v>
      </c>
      <c r="G141" s="68" t="s">
        <v>980</v>
      </c>
      <c r="I141" s="82">
        <v>0.45162000000000002</v>
      </c>
      <c r="J141" s="34" t="s">
        <v>28</v>
      </c>
      <c r="K141" s="81" t="s">
        <v>29</v>
      </c>
      <c r="L141" s="35"/>
      <c r="M141" s="87">
        <v>11.6601</v>
      </c>
      <c r="N141" s="34" t="s">
        <v>28</v>
      </c>
      <c r="O141" s="81" t="s">
        <v>29</v>
      </c>
      <c r="P141" s="10" t="s">
        <v>995</v>
      </c>
      <c r="R141" s="87">
        <v>32.558</v>
      </c>
      <c r="S141" s="34" t="s">
        <v>27</v>
      </c>
      <c r="T141" s="81" t="s">
        <v>29</v>
      </c>
      <c r="U141" s="10" t="s">
        <v>1084</v>
      </c>
      <c r="W141" s="71">
        <v>114</v>
      </c>
      <c r="X141" s="36"/>
      <c r="Y141" s="10" t="s">
        <v>1135</v>
      </c>
      <c r="AA141" s="87">
        <v>13.0563</v>
      </c>
      <c r="AB141" s="34" t="s">
        <v>28</v>
      </c>
      <c r="AC141" s="10" t="s">
        <v>1023</v>
      </c>
      <c r="AE141" s="87">
        <v>59.9</v>
      </c>
      <c r="AF141" s="36"/>
      <c r="AG141" s="87">
        <v>60</v>
      </c>
      <c r="AH141" s="36"/>
      <c r="AI141" s="87">
        <v>60.6</v>
      </c>
      <c r="AJ141" s="36"/>
      <c r="AK141" s="10" t="s">
        <v>33</v>
      </c>
      <c r="AL141" s="38"/>
      <c r="AM141" s="34">
        <v>1.6021121955176401</v>
      </c>
      <c r="AO141" s="87">
        <v>2.75</v>
      </c>
      <c r="AP141" s="36"/>
      <c r="AQ141" s="84">
        <v>10.666666666666666</v>
      </c>
      <c r="AR141" s="36"/>
      <c r="AS141" s="81">
        <v>4.333333333333333</v>
      </c>
      <c r="AT141" s="36"/>
      <c r="AU141" s="81">
        <v>17.383333333333333</v>
      </c>
      <c r="AW141" s="84">
        <v>11.940298507462686</v>
      </c>
      <c r="AX141" s="46"/>
      <c r="AY141" s="84">
        <v>88.059701492537314</v>
      </c>
      <c r="AZ141" s="36"/>
      <c r="BA141" s="83">
        <v>8200</v>
      </c>
    </row>
    <row r="142" spans="1:53" ht="15.75" customHeight="1" x14ac:dyDescent="0.2">
      <c r="A142" s="7" t="s">
        <v>577</v>
      </c>
      <c r="B142" s="7" t="s">
        <v>578</v>
      </c>
      <c r="D142" s="81">
        <v>9.9720999999999993</v>
      </c>
      <c r="E142" s="34" t="s">
        <v>28</v>
      </c>
      <c r="F142" s="84" t="s">
        <v>31</v>
      </c>
      <c r="G142" s="68" t="s">
        <v>1018</v>
      </c>
      <c r="I142" s="85">
        <v>0.26166</v>
      </c>
      <c r="J142" s="34" t="s">
        <v>27</v>
      </c>
      <c r="K142" s="84" t="s">
        <v>31</v>
      </c>
      <c r="L142" s="35"/>
      <c r="M142" s="81">
        <v>8.6347000000000005</v>
      </c>
      <c r="N142" s="34" t="s">
        <v>30</v>
      </c>
      <c r="O142" s="87" t="s">
        <v>976</v>
      </c>
      <c r="P142" s="10" t="s">
        <v>1146</v>
      </c>
      <c r="R142" s="84">
        <v>14.5075</v>
      </c>
      <c r="S142" s="34" t="s">
        <v>28</v>
      </c>
      <c r="T142" s="84" t="s">
        <v>31</v>
      </c>
      <c r="U142" s="10" t="s">
        <v>1027</v>
      </c>
      <c r="W142" s="71">
        <v>83</v>
      </c>
      <c r="X142" s="36"/>
      <c r="Y142" s="10" t="s">
        <v>1033</v>
      </c>
      <c r="AA142" s="84">
        <v>6.3963000000000001</v>
      </c>
      <c r="AB142" s="34" t="s">
        <v>28</v>
      </c>
      <c r="AC142" s="10" t="s">
        <v>1040</v>
      </c>
      <c r="AE142" s="34" t="s">
        <v>32</v>
      </c>
      <c r="AF142" s="36"/>
      <c r="AG142" s="34" t="s">
        <v>32</v>
      </c>
      <c r="AH142" s="36"/>
      <c r="AI142" s="34" t="s">
        <v>32</v>
      </c>
      <c r="AJ142" s="36"/>
      <c r="AK142" s="10" t="s">
        <v>33</v>
      </c>
      <c r="AL142" s="38"/>
      <c r="AM142" s="34">
        <v>2.2963150440386801</v>
      </c>
      <c r="AO142" s="84">
        <v>1.8</v>
      </c>
      <c r="AP142" s="36"/>
      <c r="AQ142" s="81">
        <v>11.983333333333333</v>
      </c>
      <c r="AR142" s="36"/>
      <c r="AS142" s="81">
        <v>4.25</v>
      </c>
      <c r="AT142" s="36"/>
      <c r="AU142" s="84">
        <v>14.616666666666667</v>
      </c>
      <c r="AW142" s="81">
        <v>8.7719298245614024</v>
      </c>
      <c r="AX142" s="46"/>
      <c r="AY142" s="81">
        <v>91.228070175438589</v>
      </c>
      <c r="AZ142" s="36"/>
      <c r="BA142" s="86">
        <v>7200</v>
      </c>
    </row>
    <row r="143" spans="1:53" ht="15.75" customHeight="1" x14ac:dyDescent="0.2">
      <c r="A143" s="7" t="s">
        <v>583</v>
      </c>
      <c r="B143" s="7" t="s">
        <v>584</v>
      </c>
      <c r="D143" s="81">
        <v>9.1433999999999997</v>
      </c>
      <c r="E143" s="34" t="s">
        <v>28</v>
      </c>
      <c r="F143" s="81" t="s">
        <v>29</v>
      </c>
      <c r="G143" s="68" t="s">
        <v>1015</v>
      </c>
      <c r="I143" s="82">
        <v>0.55625000000000002</v>
      </c>
      <c r="J143" s="34" t="s">
        <v>27</v>
      </c>
      <c r="K143" s="81" t="s">
        <v>29</v>
      </c>
      <c r="L143" s="35"/>
      <c r="M143" s="81">
        <v>8.8651999999999997</v>
      </c>
      <c r="N143" s="34" t="s">
        <v>28</v>
      </c>
      <c r="O143" s="81" t="s">
        <v>29</v>
      </c>
      <c r="P143" s="10" t="s">
        <v>999</v>
      </c>
      <c r="R143" s="81">
        <v>24.5793</v>
      </c>
      <c r="S143" s="34" t="s">
        <v>28</v>
      </c>
      <c r="T143" s="81" t="s">
        <v>29</v>
      </c>
      <c r="U143" s="10" t="s">
        <v>1023</v>
      </c>
      <c r="W143" s="71">
        <v>143</v>
      </c>
      <c r="X143" s="36"/>
      <c r="Y143" s="10" t="s">
        <v>1025</v>
      </c>
      <c r="AA143" s="81">
        <v>9.0045999999999999</v>
      </c>
      <c r="AB143" s="34" t="s">
        <v>27</v>
      </c>
      <c r="AC143" s="10" t="s">
        <v>1032</v>
      </c>
      <c r="AE143" s="34" t="s">
        <v>32</v>
      </c>
      <c r="AF143" s="36"/>
      <c r="AG143" s="34" t="s">
        <v>32</v>
      </c>
      <c r="AH143" s="36"/>
      <c r="AI143" s="34" t="s">
        <v>32</v>
      </c>
      <c r="AJ143" s="36"/>
      <c r="AK143" s="10" t="s">
        <v>33</v>
      </c>
      <c r="AL143" s="9"/>
      <c r="AM143" s="34">
        <v>2.6088672179480001</v>
      </c>
      <c r="AO143" s="81">
        <v>2.1</v>
      </c>
      <c r="AP143" s="36"/>
      <c r="AQ143" s="87">
        <v>14.666666666666666</v>
      </c>
      <c r="AR143" s="36"/>
      <c r="AS143" s="34" t="s">
        <v>32</v>
      </c>
      <c r="AT143" s="36"/>
      <c r="AU143" s="34" t="s">
        <v>32</v>
      </c>
      <c r="AW143" s="81">
        <v>6.2015503875968996</v>
      </c>
      <c r="AX143" s="46"/>
      <c r="AY143" s="81">
        <v>93.798449612403104</v>
      </c>
      <c r="AZ143" s="36"/>
      <c r="BA143" s="83">
        <v>8000</v>
      </c>
    </row>
    <row r="144" spans="1:53" ht="15.75" customHeight="1" x14ac:dyDescent="0.2">
      <c r="A144" s="7" t="s">
        <v>587</v>
      </c>
      <c r="B144" s="7" t="s">
        <v>588</v>
      </c>
      <c r="D144" s="81">
        <v>8.8141999999999996</v>
      </c>
      <c r="E144" s="34" t="s">
        <v>28</v>
      </c>
      <c r="F144" s="84" t="s">
        <v>31</v>
      </c>
      <c r="G144" s="68" t="s">
        <v>993</v>
      </c>
      <c r="I144" s="82">
        <v>0.37458000000000002</v>
      </c>
      <c r="J144" s="34" t="s">
        <v>27</v>
      </c>
      <c r="K144" s="81" t="s">
        <v>29</v>
      </c>
      <c r="L144" s="35"/>
      <c r="M144" s="81">
        <v>7.2469999999999999</v>
      </c>
      <c r="N144" s="34" t="s">
        <v>28</v>
      </c>
      <c r="O144" s="81" t="s">
        <v>29</v>
      </c>
      <c r="P144" s="10" t="s">
        <v>985</v>
      </c>
      <c r="R144" s="87">
        <v>32.611699999999999</v>
      </c>
      <c r="S144" s="34" t="s">
        <v>27</v>
      </c>
      <c r="T144" s="87" t="s">
        <v>976</v>
      </c>
      <c r="U144" s="10" t="s">
        <v>1076</v>
      </c>
      <c r="W144" s="71">
        <v>87</v>
      </c>
      <c r="X144" s="36"/>
      <c r="Y144" s="10" t="s">
        <v>1117</v>
      </c>
      <c r="AA144" s="81">
        <v>9.8232999999999997</v>
      </c>
      <c r="AB144" s="34" t="s">
        <v>28</v>
      </c>
      <c r="AC144" s="10" t="s">
        <v>1000</v>
      </c>
      <c r="AE144" s="34" t="s">
        <v>32</v>
      </c>
      <c r="AF144" s="36"/>
      <c r="AG144" s="34" t="s">
        <v>32</v>
      </c>
      <c r="AH144" s="36"/>
      <c r="AI144" s="34" t="s">
        <v>32</v>
      </c>
      <c r="AJ144" s="36"/>
      <c r="AK144" s="10" t="s">
        <v>33</v>
      </c>
      <c r="AL144" s="38"/>
      <c r="AM144" s="34">
        <v>1.0853764423705099</v>
      </c>
      <c r="AO144" s="87">
        <v>2.9333333333333331</v>
      </c>
      <c r="AP144" s="36"/>
      <c r="AQ144" s="81">
        <v>12.3</v>
      </c>
      <c r="AR144" s="36"/>
      <c r="AS144" s="81">
        <v>4.2333333333333334</v>
      </c>
      <c r="AT144" s="36"/>
      <c r="AU144" s="84">
        <v>14.383333333333333</v>
      </c>
      <c r="AW144" s="81">
        <v>8.2987551867219906</v>
      </c>
      <c r="AX144" s="46"/>
      <c r="AY144" s="81">
        <v>91.701244813278009</v>
      </c>
      <c r="AZ144" s="36"/>
      <c r="BA144" s="83">
        <v>8000</v>
      </c>
    </row>
    <row r="145" spans="1:53" ht="15.75" customHeight="1" x14ac:dyDescent="0.2">
      <c r="A145" s="7" t="s">
        <v>595</v>
      </c>
      <c r="B145" s="7" t="s">
        <v>596</v>
      </c>
      <c r="D145" s="81">
        <v>9.2975999999999992</v>
      </c>
      <c r="E145" s="34" t="s">
        <v>28</v>
      </c>
      <c r="F145" s="84" t="s">
        <v>31</v>
      </c>
      <c r="G145" s="68" t="s">
        <v>993</v>
      </c>
      <c r="I145" s="82">
        <v>0.57313999999999998</v>
      </c>
      <c r="J145" s="34" t="s">
        <v>27</v>
      </c>
      <c r="K145" s="81" t="s">
        <v>29</v>
      </c>
      <c r="L145" s="35"/>
      <c r="M145" s="87">
        <v>11.717499999999999</v>
      </c>
      <c r="N145" s="34" t="s">
        <v>30</v>
      </c>
      <c r="O145" s="87" t="s">
        <v>976</v>
      </c>
      <c r="P145" s="10" t="s">
        <v>1019</v>
      </c>
      <c r="R145" s="87">
        <v>40.8202</v>
      </c>
      <c r="S145" s="34" t="s">
        <v>27</v>
      </c>
      <c r="T145" s="87" t="s">
        <v>976</v>
      </c>
      <c r="U145" s="10" t="s">
        <v>1009</v>
      </c>
      <c r="W145" s="39">
        <v>226</v>
      </c>
      <c r="X145" s="36"/>
      <c r="Y145" s="10" t="s">
        <v>1128</v>
      </c>
      <c r="AA145" s="81">
        <v>10.921799999999999</v>
      </c>
      <c r="AB145" s="34" t="s">
        <v>28</v>
      </c>
      <c r="AC145" s="10" t="s">
        <v>1040</v>
      </c>
      <c r="AE145" s="87">
        <v>73.099999999999994</v>
      </c>
      <c r="AF145" s="36"/>
      <c r="AG145" s="81">
        <v>73.3</v>
      </c>
      <c r="AH145" s="36"/>
      <c r="AI145" s="87">
        <v>65.2</v>
      </c>
      <c r="AJ145" s="36"/>
      <c r="AK145" s="10" t="s">
        <v>33</v>
      </c>
      <c r="AL145" s="38"/>
      <c r="AM145" s="34">
        <v>9.3897618146074606</v>
      </c>
      <c r="AO145" s="81">
        <v>2.3666666666666667</v>
      </c>
      <c r="AP145" s="36"/>
      <c r="AQ145" s="84">
        <v>10.016666666666667</v>
      </c>
      <c r="AR145" s="36"/>
      <c r="AS145" s="87">
        <v>4.75</v>
      </c>
      <c r="AT145" s="36"/>
      <c r="AU145" s="87">
        <v>25.766666666666666</v>
      </c>
      <c r="AW145" s="81">
        <v>8.2987551867219906</v>
      </c>
      <c r="AX145" s="46"/>
      <c r="AY145" s="81">
        <v>91.701244813278009</v>
      </c>
      <c r="AZ145" s="36"/>
      <c r="BA145" s="83">
        <v>10000</v>
      </c>
    </row>
    <row r="146" spans="1:53" ht="15.75" customHeight="1" x14ac:dyDescent="0.2">
      <c r="A146" s="7" t="s">
        <v>605</v>
      </c>
      <c r="B146" s="7" t="s">
        <v>606</v>
      </c>
      <c r="D146" s="81">
        <v>9.4978999999999996</v>
      </c>
      <c r="E146" s="34" t="s">
        <v>30</v>
      </c>
      <c r="F146" s="81" t="s">
        <v>29</v>
      </c>
      <c r="G146" s="68" t="s">
        <v>977</v>
      </c>
      <c r="I146" s="82">
        <v>0.58379999999999999</v>
      </c>
      <c r="J146" s="34" t="s">
        <v>27</v>
      </c>
      <c r="K146" s="81" t="s">
        <v>29</v>
      </c>
      <c r="L146" s="35"/>
      <c r="M146" s="87">
        <v>12.125</v>
      </c>
      <c r="N146" s="34" t="s">
        <v>30</v>
      </c>
      <c r="O146" s="81" t="s">
        <v>29</v>
      </c>
      <c r="P146" s="10" t="s">
        <v>1127</v>
      </c>
      <c r="R146" s="81">
        <v>25.8443</v>
      </c>
      <c r="S146" s="34" t="s">
        <v>28</v>
      </c>
      <c r="T146" s="81" t="s">
        <v>29</v>
      </c>
      <c r="U146" s="10" t="s">
        <v>993</v>
      </c>
      <c r="W146" s="71">
        <v>220</v>
      </c>
      <c r="X146" s="36"/>
      <c r="Y146" s="10" t="s">
        <v>1098</v>
      </c>
      <c r="AA146" s="87">
        <v>14.1686</v>
      </c>
      <c r="AB146" s="34" t="s">
        <v>28</v>
      </c>
      <c r="AC146" s="10" t="s">
        <v>1124</v>
      </c>
      <c r="AE146" s="34" t="s">
        <v>32</v>
      </c>
      <c r="AF146" s="36"/>
      <c r="AG146" s="34" t="s">
        <v>32</v>
      </c>
      <c r="AH146" s="36"/>
      <c r="AI146" s="34" t="s">
        <v>32</v>
      </c>
      <c r="AJ146" s="36"/>
      <c r="AK146" s="10" t="s">
        <v>33</v>
      </c>
      <c r="AL146" s="38"/>
      <c r="AM146" s="34">
        <v>2.1017457670041</v>
      </c>
      <c r="AO146" s="84">
        <v>2.0333333333333332</v>
      </c>
      <c r="AP146" s="36"/>
      <c r="AQ146" s="81">
        <v>12.766666666666667</v>
      </c>
      <c r="AR146" s="36"/>
      <c r="AS146" s="84">
        <v>4.083333333333333</v>
      </c>
      <c r="AT146" s="36"/>
      <c r="AU146" s="81">
        <v>17.366666666666667</v>
      </c>
      <c r="AW146" s="87">
        <v>4.7619047619047619</v>
      </c>
      <c r="AX146" s="46"/>
      <c r="AY146" s="87">
        <v>95.238095238095227</v>
      </c>
      <c r="AZ146" s="36"/>
      <c r="BA146" s="83">
        <v>9400</v>
      </c>
    </row>
    <row r="147" spans="1:53" x14ac:dyDescent="0.2">
      <c r="A147" s="7"/>
      <c r="B147" s="7"/>
      <c r="D147" s="64"/>
      <c r="E147" s="34"/>
      <c r="F147" s="65"/>
      <c r="G147" s="55"/>
      <c r="I147" s="51"/>
      <c r="J147" s="34"/>
      <c r="K147" s="56"/>
      <c r="L147" s="35"/>
      <c r="M147" s="64"/>
      <c r="N147" s="34"/>
      <c r="O147" s="34"/>
      <c r="P147" s="55"/>
      <c r="Q147" s="36"/>
      <c r="R147" s="64"/>
      <c r="S147" s="34"/>
      <c r="T147" s="34"/>
      <c r="U147" s="55"/>
      <c r="V147" s="36"/>
      <c r="W147" s="39"/>
      <c r="X147" s="36"/>
      <c r="Y147" s="10"/>
      <c r="Z147" s="36"/>
      <c r="AA147" s="34"/>
      <c r="AB147" s="34"/>
      <c r="AC147" s="55"/>
      <c r="AD147" s="36"/>
      <c r="AE147" s="34"/>
      <c r="AF147" s="36"/>
      <c r="AG147" s="34"/>
      <c r="AH147" s="36"/>
      <c r="AI147" s="34"/>
      <c r="AJ147" s="36"/>
      <c r="AK147" s="37"/>
      <c r="AL147" s="38"/>
      <c r="AM147" s="37"/>
      <c r="AO147" s="34"/>
      <c r="AP147" s="36"/>
      <c r="AQ147" s="34"/>
      <c r="AR147" s="36"/>
      <c r="AS147" s="34"/>
      <c r="AT147" s="36"/>
      <c r="AU147" s="34"/>
      <c r="AW147" s="37"/>
      <c r="AX147" s="46"/>
      <c r="AY147" s="37"/>
      <c r="AZ147" s="36"/>
      <c r="BA147" s="40"/>
    </row>
    <row r="148" spans="1:53" s="20" customFormat="1" ht="25.5" x14ac:dyDescent="0.2">
      <c r="A148" s="57"/>
      <c r="B148" s="66" t="s">
        <v>964</v>
      </c>
      <c r="C148" s="15"/>
      <c r="D148" s="59"/>
      <c r="E148" s="59"/>
      <c r="F148" s="59"/>
      <c r="G148" s="59"/>
      <c r="H148" s="60"/>
      <c r="I148" s="59"/>
      <c r="J148" s="59"/>
      <c r="K148" s="59"/>
      <c r="L148" s="24"/>
      <c r="M148" s="59"/>
      <c r="N148" s="59"/>
      <c r="O148" s="59"/>
      <c r="P148" s="59"/>
      <c r="Q148" s="60"/>
      <c r="R148" s="59"/>
      <c r="S148" s="59"/>
      <c r="T148" s="61"/>
      <c r="U148" s="61"/>
      <c r="V148" s="62"/>
      <c r="W148" s="61"/>
      <c r="X148" s="15"/>
      <c r="Y148" s="61"/>
      <c r="Z148" s="15"/>
      <c r="AA148" s="61"/>
      <c r="AB148" s="59"/>
      <c r="AC148" s="61"/>
      <c r="AD148" s="15"/>
      <c r="AE148" s="61"/>
      <c r="AF148" s="15"/>
      <c r="AG148" s="63"/>
      <c r="AH148" s="15"/>
      <c r="AI148" s="63"/>
      <c r="AJ148" s="15"/>
      <c r="AK148" s="63"/>
      <c r="AM148" s="63"/>
      <c r="AO148" s="63"/>
      <c r="AQ148" s="63"/>
      <c r="AS148" s="63"/>
      <c r="AU148" s="63"/>
      <c r="AW148" s="63"/>
      <c r="AY148" s="63"/>
      <c r="BA148" s="63"/>
    </row>
    <row r="149" spans="1:53" ht="15.75" customHeight="1" x14ac:dyDescent="0.2">
      <c r="A149" s="7" t="s">
        <v>49</v>
      </c>
      <c r="B149" s="7" t="s">
        <v>50</v>
      </c>
      <c r="D149" s="81">
        <v>10.4918</v>
      </c>
      <c r="E149" s="34" t="s">
        <v>28</v>
      </c>
      <c r="F149" s="81" t="s">
        <v>29</v>
      </c>
      <c r="G149" s="68" t="s">
        <v>1003</v>
      </c>
      <c r="I149" s="88">
        <v>0.72457000000000005</v>
      </c>
      <c r="J149" s="34" t="s">
        <v>28</v>
      </c>
      <c r="K149" s="87" t="s">
        <v>976</v>
      </c>
      <c r="L149" s="35"/>
      <c r="M149" s="81">
        <v>8.9847000000000001</v>
      </c>
      <c r="N149" s="34" t="s">
        <v>30</v>
      </c>
      <c r="O149" s="87" t="s">
        <v>976</v>
      </c>
      <c r="P149" s="10" t="s">
        <v>1050</v>
      </c>
      <c r="R149" s="81">
        <v>25.794899999999998</v>
      </c>
      <c r="S149" s="34" t="s">
        <v>30</v>
      </c>
      <c r="T149" s="87" t="s">
        <v>976</v>
      </c>
      <c r="U149" s="10" t="s">
        <v>992</v>
      </c>
      <c r="W149" s="71">
        <v>214</v>
      </c>
      <c r="X149" s="36"/>
      <c r="Y149" s="10" t="s">
        <v>1176</v>
      </c>
      <c r="AA149" s="81">
        <v>8.2604000000000006</v>
      </c>
      <c r="AB149" s="34" t="s">
        <v>28</v>
      </c>
      <c r="AC149" s="10" t="s">
        <v>985</v>
      </c>
      <c r="AE149" s="34" t="s">
        <v>32</v>
      </c>
      <c r="AF149" s="36"/>
      <c r="AG149" s="34" t="s">
        <v>32</v>
      </c>
      <c r="AH149" s="36"/>
      <c r="AI149" s="34" t="s">
        <v>32</v>
      </c>
      <c r="AJ149" s="36"/>
      <c r="AK149" s="10" t="s">
        <v>33</v>
      </c>
      <c r="AL149" s="38"/>
      <c r="AM149" s="34">
        <v>0.98517403953327998</v>
      </c>
      <c r="AO149" s="87">
        <v>2.7166666666666668</v>
      </c>
      <c r="AP149" s="36"/>
      <c r="AQ149" s="81">
        <v>13.833333333333334</v>
      </c>
      <c r="AR149" s="36"/>
      <c r="AS149" s="81">
        <v>4.2</v>
      </c>
      <c r="AT149" s="36"/>
      <c r="AU149" s="81">
        <v>16.95</v>
      </c>
      <c r="AW149" s="81">
        <v>5.3672316384180787</v>
      </c>
      <c r="AX149" s="46"/>
      <c r="AY149" s="81">
        <v>94.632768361581924</v>
      </c>
      <c r="AZ149" s="36"/>
      <c r="BA149" s="89">
        <v>12000</v>
      </c>
    </row>
    <row r="150" spans="1:53" ht="15.75" customHeight="1" x14ac:dyDescent="0.2">
      <c r="A150" s="7" t="s">
        <v>55</v>
      </c>
      <c r="B150" s="7" t="s">
        <v>56</v>
      </c>
      <c r="D150" s="87">
        <v>12.2714</v>
      </c>
      <c r="E150" s="34" t="s">
        <v>28</v>
      </c>
      <c r="F150" s="81" t="s">
        <v>29</v>
      </c>
      <c r="G150" s="68" t="s">
        <v>977</v>
      </c>
      <c r="I150" s="88">
        <v>1.2131400000000001</v>
      </c>
      <c r="J150" s="34" t="s">
        <v>28</v>
      </c>
      <c r="K150" s="87" t="s">
        <v>976</v>
      </c>
      <c r="L150" s="35"/>
      <c r="M150" s="84">
        <v>6.5323000000000002</v>
      </c>
      <c r="N150" s="34" t="s">
        <v>28</v>
      </c>
      <c r="O150" s="81" t="s">
        <v>29</v>
      </c>
      <c r="P150" s="10" t="s">
        <v>1036</v>
      </c>
      <c r="R150" s="84">
        <v>12.644600000000001</v>
      </c>
      <c r="S150" s="34" t="s">
        <v>27</v>
      </c>
      <c r="T150" s="84" t="s">
        <v>31</v>
      </c>
      <c r="U150" s="10" t="s">
        <v>1092</v>
      </c>
      <c r="W150" s="71">
        <v>136</v>
      </c>
      <c r="X150" s="36"/>
      <c r="Y150" s="10" t="s">
        <v>1003</v>
      </c>
      <c r="AA150" s="84">
        <v>4.3861999999999997</v>
      </c>
      <c r="AB150" s="34" t="s">
        <v>27</v>
      </c>
      <c r="AC150" s="10" t="s">
        <v>1009</v>
      </c>
      <c r="AE150" s="84">
        <v>95.8</v>
      </c>
      <c r="AF150" s="36"/>
      <c r="AG150" s="84">
        <v>94.1</v>
      </c>
      <c r="AH150" s="36"/>
      <c r="AI150" s="84">
        <v>85.3</v>
      </c>
      <c r="AJ150" s="36"/>
      <c r="AK150" s="10" t="s">
        <v>33</v>
      </c>
      <c r="AL150" s="38"/>
      <c r="AM150" s="34">
        <v>3.9176602021995599</v>
      </c>
      <c r="AO150" s="81">
        <v>2.1166666666666667</v>
      </c>
      <c r="AP150" s="36"/>
      <c r="AQ150" s="87">
        <v>18.083333333333332</v>
      </c>
      <c r="AR150" s="36"/>
      <c r="AS150" s="87">
        <v>5.333333333333333</v>
      </c>
      <c r="AT150" s="36"/>
      <c r="AU150" s="87">
        <v>26.866666666666667</v>
      </c>
      <c r="AW150" s="84">
        <v>13.157894736842104</v>
      </c>
      <c r="AX150" s="46"/>
      <c r="AY150" s="84">
        <v>86.842105263157904</v>
      </c>
      <c r="AZ150" s="36"/>
      <c r="BA150" s="89">
        <v>12500</v>
      </c>
    </row>
    <row r="151" spans="1:53" ht="15.75" customHeight="1" x14ac:dyDescent="0.2">
      <c r="A151" s="7" t="s">
        <v>61</v>
      </c>
      <c r="B151" s="7" t="s">
        <v>62</v>
      </c>
      <c r="D151" s="81">
        <v>10.9886</v>
      </c>
      <c r="E151" s="34" t="s">
        <v>28</v>
      </c>
      <c r="F151" s="81" t="s">
        <v>29</v>
      </c>
      <c r="G151" s="68" t="s">
        <v>148</v>
      </c>
      <c r="I151" s="82">
        <v>0.55774000000000001</v>
      </c>
      <c r="J151" s="34" t="s">
        <v>27</v>
      </c>
      <c r="K151" s="81" t="s">
        <v>29</v>
      </c>
      <c r="L151" s="35"/>
      <c r="M151" s="87">
        <v>10.241</v>
      </c>
      <c r="N151" s="34" t="s">
        <v>28</v>
      </c>
      <c r="O151" s="87" t="s">
        <v>976</v>
      </c>
      <c r="P151" s="10" t="s">
        <v>1075</v>
      </c>
      <c r="R151" s="81">
        <v>23.1876</v>
      </c>
      <c r="S151" s="34" t="s">
        <v>27</v>
      </c>
      <c r="T151" s="81" t="s">
        <v>29</v>
      </c>
      <c r="U151" s="10" t="s">
        <v>1096</v>
      </c>
      <c r="W151" s="39">
        <v>232</v>
      </c>
      <c r="X151" s="36"/>
      <c r="Y151" s="10" t="s">
        <v>1103</v>
      </c>
      <c r="AA151" s="81">
        <v>9.1019000000000005</v>
      </c>
      <c r="AB151" s="34" t="s">
        <v>30</v>
      </c>
      <c r="AC151" s="10" t="s">
        <v>985</v>
      </c>
      <c r="AE151" s="81">
        <v>78.2</v>
      </c>
      <c r="AF151" s="36"/>
      <c r="AG151" s="81">
        <v>83.1</v>
      </c>
      <c r="AH151" s="36"/>
      <c r="AI151" s="84">
        <v>84.1</v>
      </c>
      <c r="AJ151" s="36"/>
      <c r="AK151" s="10" t="s">
        <v>33</v>
      </c>
      <c r="AL151" s="38"/>
      <c r="AM151" s="34">
        <v>1.1509788672139001</v>
      </c>
      <c r="AO151" s="84">
        <v>2.0333333333333332</v>
      </c>
      <c r="AP151" s="36"/>
      <c r="AQ151" s="81">
        <v>12.083333333333334</v>
      </c>
      <c r="AR151" s="36"/>
      <c r="AS151" s="84">
        <v>4.083333333333333</v>
      </c>
      <c r="AT151" s="36"/>
      <c r="AU151" s="84">
        <v>14.916666666666666</v>
      </c>
      <c r="AW151" s="87">
        <v>5.1724137931034484</v>
      </c>
      <c r="AX151" s="46"/>
      <c r="AY151" s="87">
        <v>94.827586206896555</v>
      </c>
      <c r="AZ151" s="36"/>
      <c r="BA151" s="83">
        <v>8100</v>
      </c>
    </row>
    <row r="152" spans="1:53" ht="15.75" customHeight="1" x14ac:dyDescent="0.2">
      <c r="A152" s="7" t="s">
        <v>79</v>
      </c>
      <c r="B152" s="7" t="s">
        <v>80</v>
      </c>
      <c r="D152" s="81">
        <v>11.015700000000001</v>
      </c>
      <c r="E152" s="34" t="s">
        <v>27</v>
      </c>
      <c r="F152" s="84" t="s">
        <v>31</v>
      </c>
      <c r="G152" s="68" t="s">
        <v>1043</v>
      </c>
      <c r="I152" s="88">
        <v>0.86397999999999997</v>
      </c>
      <c r="J152" s="34" t="s">
        <v>27</v>
      </c>
      <c r="K152" s="81" t="s">
        <v>29</v>
      </c>
      <c r="L152" s="35"/>
      <c r="M152" s="81">
        <v>8.5318000000000005</v>
      </c>
      <c r="N152" s="34" t="s">
        <v>30</v>
      </c>
      <c r="O152" s="87" t="s">
        <v>976</v>
      </c>
      <c r="P152" s="10" t="s">
        <v>1045</v>
      </c>
      <c r="R152" s="84">
        <v>12.2037</v>
      </c>
      <c r="S152" s="34" t="s">
        <v>27</v>
      </c>
      <c r="T152" s="84" t="s">
        <v>31</v>
      </c>
      <c r="U152" s="10" t="s">
        <v>1174</v>
      </c>
      <c r="W152" s="71">
        <v>152</v>
      </c>
      <c r="X152" s="36"/>
      <c r="Y152" s="10" t="s">
        <v>1121</v>
      </c>
      <c r="AA152" s="84">
        <v>5.5082000000000004</v>
      </c>
      <c r="AB152" s="34" t="s">
        <v>27</v>
      </c>
      <c r="AC152" s="10" t="s">
        <v>1070</v>
      </c>
      <c r="AE152" s="84">
        <v>90.6</v>
      </c>
      <c r="AF152" s="36"/>
      <c r="AG152" s="84">
        <v>92.4</v>
      </c>
      <c r="AH152" s="36"/>
      <c r="AI152" s="84">
        <v>82.8</v>
      </c>
      <c r="AJ152" s="36"/>
      <c r="AK152" s="10" t="s">
        <v>33</v>
      </c>
      <c r="AL152" s="38"/>
      <c r="AM152" s="34">
        <v>6.3721775330783501</v>
      </c>
      <c r="AO152" s="81">
        <v>2.5499999999999998</v>
      </c>
      <c r="AP152" s="36"/>
      <c r="AQ152" s="87">
        <v>19.683333333333334</v>
      </c>
      <c r="AR152" s="36"/>
      <c r="AS152" s="87">
        <v>5.1833333333333336</v>
      </c>
      <c r="AT152" s="36"/>
      <c r="AU152" s="87">
        <v>25.266666666666666</v>
      </c>
      <c r="AW152" s="84">
        <v>13.157894736842104</v>
      </c>
      <c r="AX152" s="46"/>
      <c r="AY152" s="84">
        <v>86.842105263157904</v>
      </c>
      <c r="AZ152" s="36"/>
      <c r="BA152" s="89">
        <v>12000</v>
      </c>
    </row>
    <row r="153" spans="1:53" ht="15.75" customHeight="1" x14ac:dyDescent="0.2">
      <c r="A153" s="7" t="s">
        <v>118</v>
      </c>
      <c r="B153" s="7" t="s">
        <v>119</v>
      </c>
      <c r="D153" s="81">
        <v>10.174200000000001</v>
      </c>
      <c r="E153" s="34" t="s">
        <v>28</v>
      </c>
      <c r="F153" s="81" t="s">
        <v>29</v>
      </c>
      <c r="G153" s="68" t="s">
        <v>981</v>
      </c>
      <c r="I153" s="82">
        <v>0.42709999999999998</v>
      </c>
      <c r="J153" s="34" t="s">
        <v>27</v>
      </c>
      <c r="K153" s="84" t="s">
        <v>31</v>
      </c>
      <c r="L153" s="35"/>
      <c r="M153" s="81">
        <v>8.42</v>
      </c>
      <c r="N153" s="34" t="s">
        <v>28</v>
      </c>
      <c r="O153" s="81" t="s">
        <v>29</v>
      </c>
      <c r="P153" s="10" t="s">
        <v>1008</v>
      </c>
      <c r="R153" s="81">
        <v>24.543199999999999</v>
      </c>
      <c r="S153" s="34" t="s">
        <v>30</v>
      </c>
      <c r="T153" s="84" t="s">
        <v>31</v>
      </c>
      <c r="U153" s="10" t="s">
        <v>999</v>
      </c>
      <c r="W153" s="71">
        <v>160</v>
      </c>
      <c r="X153" s="36"/>
      <c r="Y153" s="10" t="s">
        <v>1128</v>
      </c>
      <c r="AA153" s="81">
        <v>9.0303000000000004</v>
      </c>
      <c r="AB153" s="34" t="s">
        <v>30</v>
      </c>
      <c r="AC153" s="10" t="s">
        <v>979</v>
      </c>
      <c r="AE153" s="34" t="s">
        <v>32</v>
      </c>
      <c r="AF153" s="36"/>
      <c r="AG153" s="34" t="s">
        <v>32</v>
      </c>
      <c r="AH153" s="36"/>
      <c r="AI153" s="34" t="s">
        <v>32</v>
      </c>
      <c r="AJ153" s="36"/>
      <c r="AK153" s="10" t="s">
        <v>33</v>
      </c>
      <c r="AL153" s="38"/>
      <c r="AM153" s="34">
        <v>2.8360233100588301</v>
      </c>
      <c r="AO153" s="81">
        <v>2.0833333333333335</v>
      </c>
      <c r="AP153" s="36"/>
      <c r="AQ153" s="81">
        <v>12.166666666666666</v>
      </c>
      <c r="AR153" s="36"/>
      <c r="AS153" s="84">
        <v>4.0166666666666666</v>
      </c>
      <c r="AT153" s="36"/>
      <c r="AU153" s="81">
        <v>16.05</v>
      </c>
      <c r="AW153" s="81">
        <v>8.3333333333333321</v>
      </c>
      <c r="AX153" s="46"/>
      <c r="AY153" s="81">
        <v>91.666666666666657</v>
      </c>
      <c r="AZ153" s="36"/>
      <c r="BA153" s="83">
        <v>8800</v>
      </c>
    </row>
    <row r="154" spans="1:53" ht="15.75" customHeight="1" x14ac:dyDescent="0.2">
      <c r="A154" s="7" t="s">
        <v>185</v>
      </c>
      <c r="B154" s="7" t="s">
        <v>186</v>
      </c>
      <c r="D154" s="81">
        <v>11.281599999999999</v>
      </c>
      <c r="E154" s="34" t="s">
        <v>28</v>
      </c>
      <c r="F154" s="87" t="s">
        <v>976</v>
      </c>
      <c r="G154" s="68" t="s">
        <v>981</v>
      </c>
      <c r="I154" s="88">
        <v>0.85085</v>
      </c>
      <c r="J154" s="34" t="s">
        <v>30</v>
      </c>
      <c r="K154" s="87" t="s">
        <v>976</v>
      </c>
      <c r="L154" s="35"/>
      <c r="M154" s="87">
        <v>13.676600000000001</v>
      </c>
      <c r="N154" s="34" t="s">
        <v>27</v>
      </c>
      <c r="O154" s="87" t="s">
        <v>976</v>
      </c>
      <c r="P154" s="10" t="s">
        <v>1142</v>
      </c>
      <c r="R154" s="81">
        <v>30.063300000000002</v>
      </c>
      <c r="S154" s="34" t="s">
        <v>28</v>
      </c>
      <c r="T154" s="81" t="s">
        <v>29</v>
      </c>
      <c r="U154" s="10" t="s">
        <v>988</v>
      </c>
      <c r="W154" s="39">
        <v>281</v>
      </c>
      <c r="X154" s="36"/>
      <c r="Y154" s="10" t="s">
        <v>1025</v>
      </c>
      <c r="AA154" s="87">
        <v>16.450299999999999</v>
      </c>
      <c r="AB154" s="34" t="s">
        <v>28</v>
      </c>
      <c r="AC154" s="10" t="s">
        <v>1002</v>
      </c>
      <c r="AE154" s="34" t="s">
        <v>32</v>
      </c>
      <c r="AF154" s="36"/>
      <c r="AG154" s="34" t="s">
        <v>32</v>
      </c>
      <c r="AH154" s="36"/>
      <c r="AI154" s="34" t="s">
        <v>32</v>
      </c>
      <c r="AJ154" s="36"/>
      <c r="AK154" s="10" t="s">
        <v>33</v>
      </c>
      <c r="AL154" s="38"/>
      <c r="AM154" s="34">
        <v>1.19597686820087</v>
      </c>
      <c r="AO154" s="84">
        <v>1.4666666666666666</v>
      </c>
      <c r="AP154" s="36"/>
      <c r="AQ154" s="81">
        <v>11.716666666666667</v>
      </c>
      <c r="AR154" s="36"/>
      <c r="AS154" s="84">
        <v>4.0333333333333332</v>
      </c>
      <c r="AT154" s="36"/>
      <c r="AU154" s="81">
        <v>16.716666666666665</v>
      </c>
      <c r="AW154" s="84">
        <v>12</v>
      </c>
      <c r="AX154" s="46"/>
      <c r="AY154" s="84">
        <v>88</v>
      </c>
      <c r="AZ154" s="36"/>
      <c r="BA154" s="89">
        <v>11500</v>
      </c>
    </row>
    <row r="155" spans="1:53" ht="15.75" customHeight="1" x14ac:dyDescent="0.2">
      <c r="A155" s="7" t="s">
        <v>197</v>
      </c>
      <c r="B155" s="7" t="s">
        <v>198</v>
      </c>
      <c r="D155" s="81">
        <v>9.9816000000000003</v>
      </c>
      <c r="E155" s="34" t="s">
        <v>28</v>
      </c>
      <c r="F155" s="81" t="s">
        <v>29</v>
      </c>
      <c r="G155" s="68" t="s">
        <v>1003</v>
      </c>
      <c r="I155" s="82">
        <v>0.52971000000000001</v>
      </c>
      <c r="J155" s="34" t="s">
        <v>27</v>
      </c>
      <c r="K155" s="81" t="s">
        <v>29</v>
      </c>
      <c r="L155" s="35"/>
      <c r="M155" s="81">
        <v>9.6242000000000001</v>
      </c>
      <c r="N155" s="34" t="s">
        <v>28</v>
      </c>
      <c r="O155" s="81" t="s">
        <v>29</v>
      </c>
      <c r="P155" s="10" t="s">
        <v>982</v>
      </c>
      <c r="R155" s="87">
        <v>36.371400000000001</v>
      </c>
      <c r="S155" s="34" t="s">
        <v>28</v>
      </c>
      <c r="T155" s="87" t="s">
        <v>976</v>
      </c>
      <c r="U155" s="10" t="s">
        <v>1075</v>
      </c>
      <c r="W155" s="71">
        <v>215</v>
      </c>
      <c r="X155" s="36"/>
      <c r="Y155" s="10" t="s">
        <v>1015</v>
      </c>
      <c r="AA155" s="81">
        <v>12.145200000000001</v>
      </c>
      <c r="AB155" s="34" t="s">
        <v>30</v>
      </c>
      <c r="AC155" s="10" t="s">
        <v>1120</v>
      </c>
      <c r="AE155" s="87">
        <v>60.8</v>
      </c>
      <c r="AF155" s="36"/>
      <c r="AG155" s="87">
        <v>65.7</v>
      </c>
      <c r="AH155" s="36"/>
      <c r="AI155" s="87">
        <v>62.5</v>
      </c>
      <c r="AJ155" s="36"/>
      <c r="AK155" s="10" t="s">
        <v>33</v>
      </c>
      <c r="AL155" s="38"/>
      <c r="AM155" s="34">
        <v>2.47111361193241</v>
      </c>
      <c r="AO155" s="81">
        <v>2.5166666666666666</v>
      </c>
      <c r="AP155" s="36"/>
      <c r="AQ155" s="81">
        <v>11.7</v>
      </c>
      <c r="AR155" s="36"/>
      <c r="AS155" s="81">
        <v>4.3</v>
      </c>
      <c r="AT155" s="36"/>
      <c r="AU155" s="81">
        <v>16.933333333333334</v>
      </c>
      <c r="AW155" s="81">
        <v>8.7591240875912408</v>
      </c>
      <c r="AX155" s="46"/>
      <c r="AY155" s="81">
        <v>91.240875912408754</v>
      </c>
      <c r="AZ155" s="36"/>
      <c r="BA155" s="83">
        <v>9500</v>
      </c>
    </row>
    <row r="156" spans="1:53" ht="15.75" customHeight="1" x14ac:dyDescent="0.2">
      <c r="A156" s="7" t="s">
        <v>243</v>
      </c>
      <c r="B156" s="7" t="s">
        <v>244</v>
      </c>
      <c r="D156" s="87">
        <v>13.809200000000001</v>
      </c>
      <c r="E156" s="34" t="s">
        <v>28</v>
      </c>
      <c r="F156" s="87" t="s">
        <v>976</v>
      </c>
      <c r="G156" s="68" t="s">
        <v>1110</v>
      </c>
      <c r="I156" s="82">
        <v>0.55291999999999997</v>
      </c>
      <c r="J156" s="34" t="s">
        <v>27</v>
      </c>
      <c r="K156" s="81" t="s">
        <v>29</v>
      </c>
      <c r="L156" s="35"/>
      <c r="M156" s="81">
        <v>8.3628999999999998</v>
      </c>
      <c r="N156" s="34" t="s">
        <v>28</v>
      </c>
      <c r="O156" s="84" t="s">
        <v>31</v>
      </c>
      <c r="P156" s="10" t="s">
        <v>980</v>
      </c>
      <c r="R156" s="87">
        <v>37.999499999999998</v>
      </c>
      <c r="S156" s="34" t="s">
        <v>28</v>
      </c>
      <c r="T156" s="87" t="s">
        <v>976</v>
      </c>
      <c r="U156" s="10" t="s">
        <v>1023</v>
      </c>
      <c r="W156" s="39">
        <v>269</v>
      </c>
      <c r="X156" s="36"/>
      <c r="Y156" s="10" t="s">
        <v>1078</v>
      </c>
      <c r="AA156" s="81">
        <v>10.118600000000001</v>
      </c>
      <c r="AB156" s="34" t="s">
        <v>28</v>
      </c>
      <c r="AC156" s="10" t="s">
        <v>1015</v>
      </c>
      <c r="AE156" s="34" t="s">
        <v>32</v>
      </c>
      <c r="AF156" s="36"/>
      <c r="AG156" s="34" t="s">
        <v>32</v>
      </c>
      <c r="AH156" s="36"/>
      <c r="AI156" s="34" t="s">
        <v>32</v>
      </c>
      <c r="AJ156" s="36"/>
      <c r="AK156" s="10" t="s">
        <v>33</v>
      </c>
      <c r="AL156" s="38"/>
      <c r="AM156" s="34">
        <v>1.4376143759304301</v>
      </c>
      <c r="AO156" s="81">
        <v>2.4833333333333334</v>
      </c>
      <c r="AP156" s="36"/>
      <c r="AQ156" s="81">
        <v>12.366666666666667</v>
      </c>
      <c r="AR156" s="36"/>
      <c r="AS156" s="81">
        <v>4.4666666666666668</v>
      </c>
      <c r="AT156" s="36"/>
      <c r="AU156" s="84">
        <v>12.516666666666667</v>
      </c>
      <c r="AW156" s="81">
        <v>5.6962025316455698</v>
      </c>
      <c r="AX156" s="46"/>
      <c r="AY156" s="81">
        <v>94.303797468354432</v>
      </c>
      <c r="AZ156" s="36"/>
      <c r="BA156" s="89">
        <v>10800</v>
      </c>
    </row>
    <row r="157" spans="1:53" ht="15.75" customHeight="1" x14ac:dyDescent="0.2">
      <c r="A157" s="7" t="s">
        <v>257</v>
      </c>
      <c r="B157" s="7" t="s">
        <v>258</v>
      </c>
      <c r="D157" s="87">
        <v>12.1395</v>
      </c>
      <c r="E157" s="34" t="s">
        <v>28</v>
      </c>
      <c r="F157" s="87" t="s">
        <v>976</v>
      </c>
      <c r="G157" s="68" t="s">
        <v>987</v>
      </c>
      <c r="I157" s="82">
        <v>0.54890000000000005</v>
      </c>
      <c r="J157" s="34" t="s">
        <v>28</v>
      </c>
      <c r="K157" s="87" t="s">
        <v>976</v>
      </c>
      <c r="L157" s="35"/>
      <c r="M157" s="87">
        <v>11.501300000000001</v>
      </c>
      <c r="N157" s="34" t="s">
        <v>30</v>
      </c>
      <c r="O157" s="81" t="s">
        <v>29</v>
      </c>
      <c r="P157" s="10" t="s">
        <v>1167</v>
      </c>
      <c r="R157" s="87">
        <v>34.874099999999999</v>
      </c>
      <c r="S157" s="34" t="s">
        <v>30</v>
      </c>
      <c r="T157" s="81" t="s">
        <v>29</v>
      </c>
      <c r="U157" s="10" t="s">
        <v>1014</v>
      </c>
      <c r="W157" s="39">
        <v>278</v>
      </c>
      <c r="X157" s="36"/>
      <c r="Y157" s="10" t="s">
        <v>1025</v>
      </c>
      <c r="AA157" s="87">
        <v>14.1821</v>
      </c>
      <c r="AB157" s="34" t="s">
        <v>28</v>
      </c>
      <c r="AC157" s="10" t="s">
        <v>1132</v>
      </c>
      <c r="AE157" s="87">
        <v>59.6</v>
      </c>
      <c r="AF157" s="36"/>
      <c r="AG157" s="87">
        <v>63.2</v>
      </c>
      <c r="AH157" s="36"/>
      <c r="AI157" s="87">
        <v>68.3</v>
      </c>
      <c r="AJ157" s="36"/>
      <c r="AK157" s="10" t="s">
        <v>33</v>
      </c>
      <c r="AL157" s="38"/>
      <c r="AM157" s="34">
        <v>0.39580971683149002</v>
      </c>
      <c r="AO157" s="81">
        <v>2.4</v>
      </c>
      <c r="AP157" s="36"/>
      <c r="AQ157" s="81">
        <v>11.783333333333333</v>
      </c>
      <c r="AR157" s="36"/>
      <c r="AS157" s="34" t="s">
        <v>32</v>
      </c>
      <c r="AT157" s="36"/>
      <c r="AU157" s="34" t="s">
        <v>32</v>
      </c>
      <c r="AW157" s="81">
        <v>5.6034482758620694</v>
      </c>
      <c r="AX157" s="46"/>
      <c r="AY157" s="81">
        <v>94.396551724137936</v>
      </c>
      <c r="AZ157" s="36"/>
      <c r="BA157" s="83">
        <v>9400</v>
      </c>
    </row>
    <row r="158" spans="1:53" ht="15.75" customHeight="1" x14ac:dyDescent="0.2">
      <c r="A158" s="7" t="s">
        <v>263</v>
      </c>
      <c r="B158" s="7" t="s">
        <v>264</v>
      </c>
      <c r="D158" s="87">
        <v>11.5947</v>
      </c>
      <c r="E158" s="34" t="s">
        <v>28</v>
      </c>
      <c r="F158" s="81" t="s">
        <v>29</v>
      </c>
      <c r="G158" s="68" t="s">
        <v>1015</v>
      </c>
      <c r="I158" s="82">
        <v>0.59460000000000002</v>
      </c>
      <c r="J158" s="34" t="s">
        <v>28</v>
      </c>
      <c r="K158" s="81" t="s">
        <v>29</v>
      </c>
      <c r="L158" s="35"/>
      <c r="M158" s="81">
        <v>9.0974000000000004</v>
      </c>
      <c r="N158" s="34" t="s">
        <v>27</v>
      </c>
      <c r="O158" s="81" t="s">
        <v>29</v>
      </c>
      <c r="P158" s="10" t="s">
        <v>1059</v>
      </c>
      <c r="R158" s="87">
        <v>31.6922</v>
      </c>
      <c r="S158" s="34" t="s">
        <v>30</v>
      </c>
      <c r="T158" s="87" t="s">
        <v>976</v>
      </c>
      <c r="U158" s="10" t="s">
        <v>986</v>
      </c>
      <c r="W158" s="39">
        <v>249</v>
      </c>
      <c r="X158" s="36"/>
      <c r="Y158" s="10" t="s">
        <v>968</v>
      </c>
      <c r="AA158" s="87">
        <v>15.995699999999999</v>
      </c>
      <c r="AB158" s="34" t="s">
        <v>30</v>
      </c>
      <c r="AC158" s="10" t="s">
        <v>1193</v>
      </c>
      <c r="AE158" s="34" t="s">
        <v>32</v>
      </c>
      <c r="AF158" s="36"/>
      <c r="AG158" s="34" t="s">
        <v>32</v>
      </c>
      <c r="AH158" s="36"/>
      <c r="AI158" s="34" t="s">
        <v>32</v>
      </c>
      <c r="AJ158" s="36"/>
      <c r="AK158" s="10" t="s">
        <v>33</v>
      </c>
      <c r="AL158" s="38"/>
      <c r="AM158" s="34">
        <v>1.1286131116112701</v>
      </c>
      <c r="AO158" s="87">
        <v>2.75</v>
      </c>
      <c r="AP158" s="36"/>
      <c r="AQ158" s="81">
        <v>13.3</v>
      </c>
      <c r="AR158" s="36"/>
      <c r="AS158" s="84">
        <v>3.8666666666666667</v>
      </c>
      <c r="AT158" s="36"/>
      <c r="AU158" s="81">
        <v>15.833333333333334</v>
      </c>
      <c r="AW158" s="81">
        <v>5.3672316384180787</v>
      </c>
      <c r="AX158" s="46"/>
      <c r="AY158" s="81">
        <v>94.632768361581924</v>
      </c>
      <c r="AZ158" s="36"/>
      <c r="BA158" s="89">
        <v>12500</v>
      </c>
    </row>
    <row r="159" spans="1:53" ht="15.75" customHeight="1" x14ac:dyDescent="0.2">
      <c r="A159" s="7" t="s">
        <v>279</v>
      </c>
      <c r="B159" s="7" t="s">
        <v>280</v>
      </c>
      <c r="D159" s="81">
        <v>10.227</v>
      </c>
      <c r="E159" s="34" t="s">
        <v>28</v>
      </c>
      <c r="F159" s="81" t="s">
        <v>29</v>
      </c>
      <c r="G159" s="68" t="s">
        <v>995</v>
      </c>
      <c r="I159" s="82">
        <v>0.4385</v>
      </c>
      <c r="J159" s="34" t="s">
        <v>27</v>
      </c>
      <c r="K159" s="84" t="s">
        <v>31</v>
      </c>
      <c r="L159" s="35"/>
      <c r="M159" s="87">
        <v>10.3543</v>
      </c>
      <c r="N159" s="34" t="s">
        <v>30</v>
      </c>
      <c r="O159" s="87" t="s">
        <v>976</v>
      </c>
      <c r="P159" s="10" t="s">
        <v>997</v>
      </c>
      <c r="R159" s="84">
        <v>19.5488</v>
      </c>
      <c r="S159" s="34" t="s">
        <v>27</v>
      </c>
      <c r="T159" s="84" t="s">
        <v>31</v>
      </c>
      <c r="U159" s="10" t="s">
        <v>1088</v>
      </c>
      <c r="W159" s="71">
        <v>186</v>
      </c>
      <c r="X159" s="36"/>
      <c r="Y159" s="10" t="s">
        <v>984</v>
      </c>
      <c r="AA159" s="81">
        <v>9.3783999999999992</v>
      </c>
      <c r="AB159" s="34" t="s">
        <v>30</v>
      </c>
      <c r="AC159" s="10" t="s">
        <v>1137</v>
      </c>
      <c r="AE159" s="34" t="s">
        <v>32</v>
      </c>
      <c r="AF159" s="36"/>
      <c r="AG159" s="34" t="s">
        <v>32</v>
      </c>
      <c r="AH159" s="36"/>
      <c r="AI159" s="34" t="s">
        <v>32</v>
      </c>
      <c r="AJ159" s="36"/>
      <c r="AK159" s="10" t="s">
        <v>33</v>
      </c>
      <c r="AL159" s="38"/>
      <c r="AM159" s="34">
        <v>4.7280556998633498</v>
      </c>
      <c r="AO159" s="81">
        <v>2.4500000000000002</v>
      </c>
      <c r="AP159" s="36"/>
      <c r="AQ159" s="81">
        <v>12.833333333333334</v>
      </c>
      <c r="AR159" s="36"/>
      <c r="AS159" s="84">
        <v>4.0166666666666666</v>
      </c>
      <c r="AT159" s="36"/>
      <c r="AU159" s="81">
        <v>19.75</v>
      </c>
      <c r="AW159" s="81">
        <v>5.3672316384180787</v>
      </c>
      <c r="AX159" s="46"/>
      <c r="AY159" s="81">
        <v>94.632768361581924</v>
      </c>
      <c r="AZ159" s="36"/>
      <c r="BA159" s="83">
        <v>8600</v>
      </c>
    </row>
    <row r="160" spans="1:53" ht="15.75" customHeight="1" x14ac:dyDescent="0.2">
      <c r="A160" s="7" t="s">
        <v>317</v>
      </c>
      <c r="B160" s="7" t="s">
        <v>318</v>
      </c>
      <c r="D160" s="84">
        <v>8.4094999999999995</v>
      </c>
      <c r="E160" s="34" t="s">
        <v>28</v>
      </c>
      <c r="F160" s="84" t="s">
        <v>31</v>
      </c>
      <c r="G160" s="68" t="s">
        <v>984</v>
      </c>
      <c r="I160" s="82">
        <v>0.48838999999999999</v>
      </c>
      <c r="J160" s="34" t="s">
        <v>30</v>
      </c>
      <c r="K160" s="81" t="s">
        <v>29</v>
      </c>
      <c r="L160" s="35"/>
      <c r="M160" s="81">
        <v>9.7601999999999993</v>
      </c>
      <c r="N160" s="34" t="s">
        <v>28</v>
      </c>
      <c r="O160" s="81" t="s">
        <v>29</v>
      </c>
      <c r="P160" s="10" t="s">
        <v>987</v>
      </c>
      <c r="R160" s="87">
        <v>35.011400000000002</v>
      </c>
      <c r="S160" s="34" t="s">
        <v>30</v>
      </c>
      <c r="T160" s="81" t="s">
        <v>29</v>
      </c>
      <c r="U160" s="10" t="s">
        <v>1049</v>
      </c>
      <c r="W160" s="71">
        <v>140</v>
      </c>
      <c r="X160" s="36"/>
      <c r="Y160" s="10" t="s">
        <v>1015</v>
      </c>
      <c r="AA160" s="87">
        <v>12.5609</v>
      </c>
      <c r="AB160" s="34" t="s">
        <v>30</v>
      </c>
      <c r="AC160" s="10" t="s">
        <v>1050</v>
      </c>
      <c r="AE160" s="81">
        <v>76.2</v>
      </c>
      <c r="AF160" s="36"/>
      <c r="AG160" s="81">
        <v>78</v>
      </c>
      <c r="AH160" s="36"/>
      <c r="AI160" s="81">
        <v>78.599999999999994</v>
      </c>
      <c r="AJ160" s="36"/>
      <c r="AK160" s="10" t="s">
        <v>33</v>
      </c>
      <c r="AL160" s="38"/>
      <c r="AM160" s="34">
        <v>1.32760427401532</v>
      </c>
      <c r="AO160" s="84">
        <v>1.9666666666666666</v>
      </c>
      <c r="AP160" s="36"/>
      <c r="AQ160" s="84">
        <v>10.966666666666667</v>
      </c>
      <c r="AR160" s="36"/>
      <c r="AS160" s="84">
        <v>4.0999999999999996</v>
      </c>
      <c r="AT160" s="36"/>
      <c r="AU160" s="84">
        <v>12.15</v>
      </c>
      <c r="AW160" s="81">
        <v>5.4347826086956523</v>
      </c>
      <c r="AX160" s="46"/>
      <c r="AY160" s="81">
        <v>94.565217391304344</v>
      </c>
      <c r="AZ160" s="36"/>
      <c r="BA160" s="86">
        <v>7700</v>
      </c>
    </row>
    <row r="161" spans="1:53" ht="15.75" customHeight="1" x14ac:dyDescent="0.2">
      <c r="A161" s="7" t="s">
        <v>323</v>
      </c>
      <c r="B161" s="7" t="s">
        <v>324</v>
      </c>
      <c r="D161" s="87">
        <v>15.035600000000001</v>
      </c>
      <c r="E161" s="34" t="s">
        <v>27</v>
      </c>
      <c r="F161" s="87" t="s">
        <v>976</v>
      </c>
      <c r="G161" s="68" t="s">
        <v>1026</v>
      </c>
      <c r="I161" s="88">
        <v>0.72026999999999997</v>
      </c>
      <c r="J161" s="34" t="s">
        <v>27</v>
      </c>
      <c r="K161" s="81" t="s">
        <v>29</v>
      </c>
      <c r="L161" s="35"/>
      <c r="M161" s="81">
        <v>7.8329000000000004</v>
      </c>
      <c r="N161" s="34" t="s">
        <v>28</v>
      </c>
      <c r="O161" s="81" t="s">
        <v>29</v>
      </c>
      <c r="P161" s="10" t="s">
        <v>1014</v>
      </c>
      <c r="R161" s="84">
        <v>16.386099999999999</v>
      </c>
      <c r="S161" s="34" t="s">
        <v>30</v>
      </c>
      <c r="T161" s="84" t="s">
        <v>31</v>
      </c>
      <c r="U161" s="10" t="s">
        <v>1085</v>
      </c>
      <c r="W161" s="39">
        <v>248</v>
      </c>
      <c r="X161" s="36"/>
      <c r="Y161" s="10" t="s">
        <v>1044</v>
      </c>
      <c r="AA161" s="81">
        <v>9.2743000000000002</v>
      </c>
      <c r="AB161" s="34" t="s">
        <v>30</v>
      </c>
      <c r="AC161" s="10" t="s">
        <v>992</v>
      </c>
      <c r="AE161" s="34" t="s">
        <v>32</v>
      </c>
      <c r="AF161" s="36"/>
      <c r="AG161" s="34" t="s">
        <v>32</v>
      </c>
      <c r="AH161" s="36"/>
      <c r="AI161" s="34" t="s">
        <v>32</v>
      </c>
      <c r="AJ161" s="36"/>
      <c r="AK161" s="10" t="s">
        <v>33</v>
      </c>
      <c r="AL161" s="38"/>
      <c r="AM161" s="34">
        <v>4.9534668295818598</v>
      </c>
      <c r="AO161" s="84">
        <v>1.9333333333333333</v>
      </c>
      <c r="AP161" s="36"/>
      <c r="AQ161" s="81">
        <v>12.35</v>
      </c>
      <c r="AR161" s="36"/>
      <c r="AS161" s="81">
        <v>4.3166666666666664</v>
      </c>
      <c r="AT161" s="36"/>
      <c r="AU161" s="87">
        <v>20.366666666666667</v>
      </c>
      <c r="AW161" s="84">
        <v>10.954063604240282</v>
      </c>
      <c r="AX161" s="46"/>
      <c r="AY161" s="84">
        <v>89.045936395759711</v>
      </c>
      <c r="AZ161" s="36"/>
      <c r="BA161" s="89">
        <v>10600</v>
      </c>
    </row>
    <row r="162" spans="1:53" ht="15.75" customHeight="1" x14ac:dyDescent="0.2">
      <c r="A162" s="7" t="s">
        <v>347</v>
      </c>
      <c r="B162" s="7" t="s">
        <v>348</v>
      </c>
      <c r="D162" s="81">
        <v>10.860799999999999</v>
      </c>
      <c r="E162" s="34" t="s">
        <v>27</v>
      </c>
      <c r="F162" s="81" t="s">
        <v>29</v>
      </c>
      <c r="G162" s="68" t="s">
        <v>1022</v>
      </c>
      <c r="I162" s="88">
        <v>0.70652999999999999</v>
      </c>
      <c r="J162" s="34" t="s">
        <v>30</v>
      </c>
      <c r="K162" s="87" t="s">
        <v>976</v>
      </c>
      <c r="L162" s="35"/>
      <c r="M162" s="87">
        <v>10.7294</v>
      </c>
      <c r="N162" s="34" t="s">
        <v>28</v>
      </c>
      <c r="O162" s="87" t="s">
        <v>976</v>
      </c>
      <c r="P162" s="10" t="s">
        <v>1121</v>
      </c>
      <c r="R162" s="87">
        <v>39.154800000000002</v>
      </c>
      <c r="S162" s="34" t="s">
        <v>27</v>
      </c>
      <c r="T162" s="87" t="s">
        <v>976</v>
      </c>
      <c r="U162" s="10" t="s">
        <v>1030</v>
      </c>
      <c r="W162" s="39">
        <v>261</v>
      </c>
      <c r="X162" s="36"/>
      <c r="Y162" s="10" t="s">
        <v>1109</v>
      </c>
      <c r="AA162" s="81">
        <v>9.0206999999999997</v>
      </c>
      <c r="AB162" s="34" t="s">
        <v>28</v>
      </c>
      <c r="AC162" s="10" t="s">
        <v>1049</v>
      </c>
      <c r="AE162" s="34" t="s">
        <v>32</v>
      </c>
      <c r="AF162" s="36"/>
      <c r="AG162" s="34" t="s">
        <v>32</v>
      </c>
      <c r="AH162" s="36"/>
      <c r="AI162" s="34" t="s">
        <v>32</v>
      </c>
      <c r="AJ162" s="36"/>
      <c r="AK162" s="10" t="s">
        <v>33</v>
      </c>
      <c r="AL162" s="38"/>
      <c r="AM162" s="34">
        <v>2.0211694853838602</v>
      </c>
      <c r="AO162" s="87">
        <v>2.9333333333333331</v>
      </c>
      <c r="AP162" s="36"/>
      <c r="AQ162" s="81">
        <v>11.05</v>
      </c>
      <c r="AR162" s="36"/>
      <c r="AS162" s="81">
        <v>4.2166666666666668</v>
      </c>
      <c r="AT162" s="36"/>
      <c r="AU162" s="84">
        <v>14.066666666666666</v>
      </c>
      <c r="AW162" s="87">
        <v>3.6363636363636362</v>
      </c>
      <c r="AX162" s="46"/>
      <c r="AY162" s="87">
        <v>96.36363636363636</v>
      </c>
      <c r="AZ162" s="36"/>
      <c r="BA162" s="89">
        <v>11100</v>
      </c>
    </row>
    <row r="163" spans="1:53" ht="15.75" customHeight="1" x14ac:dyDescent="0.2">
      <c r="A163" s="7" t="s">
        <v>355</v>
      </c>
      <c r="B163" s="7" t="s">
        <v>356</v>
      </c>
      <c r="D163" s="81">
        <v>10.000999999999999</v>
      </c>
      <c r="E163" s="34" t="s">
        <v>28</v>
      </c>
      <c r="F163" s="81" t="s">
        <v>29</v>
      </c>
      <c r="G163" s="68" t="s">
        <v>1043</v>
      </c>
      <c r="I163" s="82">
        <v>0.59816999999999998</v>
      </c>
      <c r="J163" s="34" t="s">
        <v>28</v>
      </c>
      <c r="K163" s="87" t="s">
        <v>976</v>
      </c>
      <c r="L163" s="35"/>
      <c r="M163" s="87">
        <v>11.7956</v>
      </c>
      <c r="N163" s="34" t="s">
        <v>28</v>
      </c>
      <c r="O163" s="87" t="s">
        <v>976</v>
      </c>
      <c r="P163" s="10" t="s">
        <v>1060</v>
      </c>
      <c r="R163" s="81">
        <v>30.244499999999999</v>
      </c>
      <c r="S163" s="34" t="s">
        <v>28</v>
      </c>
      <c r="T163" s="81" t="s">
        <v>29</v>
      </c>
      <c r="U163" s="10" t="s">
        <v>1082</v>
      </c>
      <c r="W163" s="71">
        <v>244</v>
      </c>
      <c r="X163" s="36"/>
      <c r="Y163" s="10" t="s">
        <v>1013</v>
      </c>
      <c r="AA163" s="81">
        <v>10.4839</v>
      </c>
      <c r="AB163" s="34" t="s">
        <v>28</v>
      </c>
      <c r="AC163" s="10" t="s">
        <v>999</v>
      </c>
      <c r="AE163" s="34" t="s">
        <v>32</v>
      </c>
      <c r="AF163" s="36"/>
      <c r="AG163" s="34" t="s">
        <v>32</v>
      </c>
      <c r="AH163" s="36"/>
      <c r="AI163" s="34" t="s">
        <v>32</v>
      </c>
      <c r="AJ163" s="36"/>
      <c r="AK163" s="10" t="s">
        <v>33</v>
      </c>
      <c r="AL163" s="38"/>
      <c r="AM163" s="34">
        <v>1.7519683333559899</v>
      </c>
      <c r="AO163" s="84">
        <v>1.7666666666666666</v>
      </c>
      <c r="AP163" s="36"/>
      <c r="AQ163" s="84">
        <v>9.9499999999999993</v>
      </c>
      <c r="AR163" s="36"/>
      <c r="AS163" s="84">
        <v>4.0999999999999996</v>
      </c>
      <c r="AT163" s="36"/>
      <c r="AU163" s="81">
        <v>16.283333333333335</v>
      </c>
      <c r="AW163" s="81">
        <v>7.6923076923076925</v>
      </c>
      <c r="AX163" s="46"/>
      <c r="AY163" s="81">
        <v>92.307692307692307</v>
      </c>
      <c r="AZ163" s="36"/>
      <c r="BA163" s="89">
        <v>11500</v>
      </c>
    </row>
    <row r="164" spans="1:53" ht="15.75" customHeight="1" x14ac:dyDescent="0.2">
      <c r="A164" s="7" t="s">
        <v>393</v>
      </c>
      <c r="B164" s="7" t="s">
        <v>394</v>
      </c>
      <c r="D164" s="84">
        <v>8.3050999999999995</v>
      </c>
      <c r="E164" s="34" t="s">
        <v>30</v>
      </c>
      <c r="F164" s="84" t="s">
        <v>31</v>
      </c>
      <c r="G164" s="68" t="s">
        <v>988</v>
      </c>
      <c r="I164" s="82">
        <v>0.37402999999999997</v>
      </c>
      <c r="J164" s="34" t="s">
        <v>27</v>
      </c>
      <c r="K164" s="84" t="s">
        <v>31</v>
      </c>
      <c r="L164" s="35"/>
      <c r="M164" s="81">
        <v>8.5345999999999993</v>
      </c>
      <c r="N164" s="34" t="s">
        <v>28</v>
      </c>
      <c r="O164" s="84" t="s">
        <v>31</v>
      </c>
      <c r="P164" s="10" t="s">
        <v>983</v>
      </c>
      <c r="R164" s="87">
        <v>33.313800000000001</v>
      </c>
      <c r="S164" s="34" t="s">
        <v>28</v>
      </c>
      <c r="T164" s="81" t="s">
        <v>29</v>
      </c>
      <c r="U164" s="10" t="s">
        <v>148</v>
      </c>
      <c r="W164" s="39">
        <v>93</v>
      </c>
      <c r="X164" s="36"/>
      <c r="Y164" s="10" t="s">
        <v>1089</v>
      </c>
      <c r="AA164" s="81">
        <v>8.0755999999999997</v>
      </c>
      <c r="AB164" s="34" t="s">
        <v>28</v>
      </c>
      <c r="AC164" s="10" t="s">
        <v>981</v>
      </c>
      <c r="AE164" s="81">
        <v>77.3</v>
      </c>
      <c r="AF164" s="36"/>
      <c r="AG164" s="81">
        <v>76.099999999999994</v>
      </c>
      <c r="AH164" s="36"/>
      <c r="AI164" s="81">
        <v>72.8</v>
      </c>
      <c r="AJ164" s="36"/>
      <c r="AK164" s="10" t="s">
        <v>33</v>
      </c>
      <c r="AL164" s="9"/>
      <c r="AM164" s="34">
        <v>1.3339166968260801</v>
      </c>
      <c r="AO164" s="81">
        <v>2.2000000000000002</v>
      </c>
      <c r="AP164" s="36"/>
      <c r="AQ164" s="84">
        <v>10.75</v>
      </c>
      <c r="AR164" s="36"/>
      <c r="AS164" s="81">
        <v>4.3</v>
      </c>
      <c r="AT164" s="36"/>
      <c r="AU164" s="81">
        <v>15.033333333333333</v>
      </c>
      <c r="AW164" s="81">
        <v>6.2015503875968996</v>
      </c>
      <c r="AX164" s="46"/>
      <c r="AY164" s="81">
        <v>93.798449612403104</v>
      </c>
      <c r="AZ164" s="36"/>
      <c r="BA164" s="86">
        <v>7700</v>
      </c>
    </row>
    <row r="165" spans="1:53" ht="15.75" customHeight="1" x14ac:dyDescent="0.2">
      <c r="A165" s="7" t="s">
        <v>477</v>
      </c>
      <c r="B165" s="7" t="s">
        <v>478</v>
      </c>
      <c r="D165" s="87">
        <v>13.2483</v>
      </c>
      <c r="E165" s="34" t="s">
        <v>27</v>
      </c>
      <c r="F165" s="87" t="s">
        <v>976</v>
      </c>
      <c r="G165" s="68" t="s">
        <v>999</v>
      </c>
      <c r="I165" s="82">
        <v>0.54074999999999995</v>
      </c>
      <c r="J165" s="34" t="s">
        <v>28</v>
      </c>
      <c r="K165" s="84" t="s">
        <v>31</v>
      </c>
      <c r="L165" s="35"/>
      <c r="M165" s="81">
        <v>9.0574999999999992</v>
      </c>
      <c r="N165" s="34" t="s">
        <v>28</v>
      </c>
      <c r="O165" s="87" t="s">
        <v>976</v>
      </c>
      <c r="P165" s="10" t="s">
        <v>1105</v>
      </c>
      <c r="R165" s="81">
        <v>26.550599999999999</v>
      </c>
      <c r="S165" s="34" t="s">
        <v>27</v>
      </c>
      <c r="T165" s="87" t="s">
        <v>976</v>
      </c>
      <c r="U165" s="10" t="s">
        <v>1080</v>
      </c>
      <c r="W165" s="39">
        <v>258</v>
      </c>
      <c r="X165" s="36"/>
      <c r="Y165" s="10" t="s">
        <v>1007</v>
      </c>
      <c r="AA165" s="84">
        <v>7.3273000000000001</v>
      </c>
      <c r="AB165" s="34" t="s">
        <v>30</v>
      </c>
      <c r="AC165" s="10" t="s">
        <v>997</v>
      </c>
      <c r="AE165" s="87">
        <v>72.5</v>
      </c>
      <c r="AF165" s="36"/>
      <c r="AG165" s="87">
        <v>73.099999999999994</v>
      </c>
      <c r="AH165" s="36"/>
      <c r="AI165" s="87">
        <v>61.2</v>
      </c>
      <c r="AJ165" s="36"/>
      <c r="AK165" s="10" t="s">
        <v>33</v>
      </c>
      <c r="AL165" s="38"/>
      <c r="AM165" s="34">
        <v>1.9750424385304199</v>
      </c>
      <c r="AO165" s="87">
        <v>2.8166666666666669</v>
      </c>
      <c r="AP165" s="36"/>
      <c r="AQ165" s="81">
        <v>12.45</v>
      </c>
      <c r="AR165" s="36"/>
      <c r="AS165" s="81">
        <v>4.3166666666666664</v>
      </c>
      <c r="AT165" s="36"/>
      <c r="AU165" s="87">
        <v>21.983333333333334</v>
      </c>
      <c r="AW165" s="81">
        <v>7.7720207253886011</v>
      </c>
      <c r="AX165" s="46"/>
      <c r="AY165" s="81">
        <v>92.2279792746114</v>
      </c>
      <c r="AZ165" s="36"/>
      <c r="BA165" s="89">
        <v>13000</v>
      </c>
    </row>
    <row r="166" spans="1:53" ht="15.75" customHeight="1" x14ac:dyDescent="0.2">
      <c r="A166" s="7" t="s">
        <v>487</v>
      </c>
      <c r="B166" s="7" t="s">
        <v>488</v>
      </c>
      <c r="D166" s="81">
        <v>10.541600000000001</v>
      </c>
      <c r="E166" s="34" t="s">
        <v>28</v>
      </c>
      <c r="F166" s="81" t="s">
        <v>29</v>
      </c>
      <c r="G166" s="68" t="s">
        <v>995</v>
      </c>
      <c r="I166" s="82">
        <v>0.47534999999999999</v>
      </c>
      <c r="J166" s="34" t="s">
        <v>27</v>
      </c>
      <c r="K166" s="81" t="s">
        <v>29</v>
      </c>
      <c r="L166" s="35"/>
      <c r="M166" s="84">
        <v>5.9</v>
      </c>
      <c r="N166" s="34" t="s">
        <v>30</v>
      </c>
      <c r="O166" s="84" t="s">
        <v>31</v>
      </c>
      <c r="P166" s="10" t="s">
        <v>1110</v>
      </c>
      <c r="R166" s="81">
        <v>27.989799999999999</v>
      </c>
      <c r="S166" s="34" t="s">
        <v>30</v>
      </c>
      <c r="T166" s="81" t="s">
        <v>29</v>
      </c>
      <c r="U166" s="10" t="s">
        <v>995</v>
      </c>
      <c r="W166" s="39">
        <v>100</v>
      </c>
      <c r="X166" s="36"/>
      <c r="Y166" s="10" t="s">
        <v>148</v>
      </c>
      <c r="AA166" s="84">
        <v>6.4034000000000004</v>
      </c>
      <c r="AB166" s="34" t="s">
        <v>30</v>
      </c>
      <c r="AC166" s="10" t="s">
        <v>984</v>
      </c>
      <c r="AE166" s="34" t="s">
        <v>32</v>
      </c>
      <c r="AF166" s="36"/>
      <c r="AG166" s="34" t="s">
        <v>32</v>
      </c>
      <c r="AH166" s="36"/>
      <c r="AI166" s="34" t="s">
        <v>32</v>
      </c>
      <c r="AJ166" s="36"/>
      <c r="AK166" s="10" t="s">
        <v>33</v>
      </c>
      <c r="AL166" s="38"/>
      <c r="AM166" s="34">
        <v>1.09105768917152</v>
      </c>
      <c r="AO166" s="81">
        <v>2.2999999999999998</v>
      </c>
      <c r="AP166" s="36"/>
      <c r="AQ166" s="81">
        <v>13.25</v>
      </c>
      <c r="AR166" s="36"/>
      <c r="AS166" s="81">
        <v>4.4666666666666668</v>
      </c>
      <c r="AT166" s="36"/>
      <c r="AU166" s="87">
        <v>21.8</v>
      </c>
      <c r="AW166" s="87">
        <v>4.7368421052631584</v>
      </c>
      <c r="AX166" s="46"/>
      <c r="AY166" s="87">
        <v>95.263157894736835</v>
      </c>
      <c r="AZ166" s="36"/>
      <c r="BA166" s="83">
        <v>9100</v>
      </c>
    </row>
    <row r="167" spans="1:53" ht="15.75" customHeight="1" x14ac:dyDescent="0.2">
      <c r="A167" s="7" t="s">
        <v>503</v>
      </c>
      <c r="B167" s="7" t="s">
        <v>504</v>
      </c>
      <c r="D167" s="84">
        <v>8.7270000000000003</v>
      </c>
      <c r="E167" s="34" t="s">
        <v>28</v>
      </c>
      <c r="F167" s="84" t="s">
        <v>31</v>
      </c>
      <c r="G167" s="68" t="s">
        <v>999</v>
      </c>
      <c r="I167" s="82">
        <v>0.41474</v>
      </c>
      <c r="J167" s="34" t="s">
        <v>27</v>
      </c>
      <c r="K167" s="81" t="s">
        <v>29</v>
      </c>
      <c r="L167" s="35"/>
      <c r="M167" s="81">
        <v>9.9011999999999993</v>
      </c>
      <c r="N167" s="34" t="s">
        <v>28</v>
      </c>
      <c r="O167" s="81" t="s">
        <v>29</v>
      </c>
      <c r="P167" s="10" t="s">
        <v>1007</v>
      </c>
      <c r="R167" s="87">
        <v>34.4876</v>
      </c>
      <c r="S167" s="34" t="s">
        <v>27</v>
      </c>
      <c r="T167" s="81" t="s">
        <v>29</v>
      </c>
      <c r="U167" s="10" t="s">
        <v>1085</v>
      </c>
      <c r="W167" s="71">
        <v>151</v>
      </c>
      <c r="X167" s="36"/>
      <c r="Y167" s="10" t="s">
        <v>1125</v>
      </c>
      <c r="AA167" s="81">
        <v>10.4153</v>
      </c>
      <c r="AB167" s="34" t="s">
        <v>27</v>
      </c>
      <c r="AC167" s="10" t="s">
        <v>148</v>
      </c>
      <c r="AE167" s="34" t="s">
        <v>32</v>
      </c>
      <c r="AF167" s="36"/>
      <c r="AG167" s="34" t="s">
        <v>32</v>
      </c>
      <c r="AH167" s="36"/>
      <c r="AI167" s="34" t="s">
        <v>32</v>
      </c>
      <c r="AJ167" s="36"/>
      <c r="AK167" s="10" t="s">
        <v>33</v>
      </c>
      <c r="AL167" s="38"/>
      <c r="AM167" s="34">
        <v>0.99357096165983005</v>
      </c>
      <c r="AO167" s="81">
        <v>2.2666666666666666</v>
      </c>
      <c r="AP167" s="36"/>
      <c r="AQ167" s="81">
        <v>12.583333333333334</v>
      </c>
      <c r="AR167" s="36"/>
      <c r="AS167" s="81">
        <v>4.166666666666667</v>
      </c>
      <c r="AT167" s="36"/>
      <c r="AU167" s="84">
        <v>13.616666666666667</v>
      </c>
      <c r="AW167" s="87">
        <v>3.3707865168539324</v>
      </c>
      <c r="AX167" s="46"/>
      <c r="AY167" s="87">
        <v>96.629213483146074</v>
      </c>
      <c r="AZ167" s="36"/>
      <c r="BA167" s="86">
        <v>7100</v>
      </c>
    </row>
    <row r="168" spans="1:53" ht="15.75" customHeight="1" x14ac:dyDescent="0.2">
      <c r="A168" s="7" t="s">
        <v>505</v>
      </c>
      <c r="B168" s="7" t="s">
        <v>506</v>
      </c>
      <c r="D168" s="87">
        <v>12.019600000000001</v>
      </c>
      <c r="E168" s="34" t="s">
        <v>28</v>
      </c>
      <c r="F168" s="87" t="s">
        <v>976</v>
      </c>
      <c r="G168" s="68" t="s">
        <v>1137</v>
      </c>
      <c r="I168" s="85">
        <v>0.26769999999999999</v>
      </c>
      <c r="J168" s="34" t="s">
        <v>27</v>
      </c>
      <c r="K168" s="84" t="s">
        <v>31</v>
      </c>
      <c r="L168" s="35"/>
      <c r="M168" s="81">
        <v>7.2679999999999998</v>
      </c>
      <c r="N168" s="34" t="s">
        <v>28</v>
      </c>
      <c r="O168" s="81" t="s">
        <v>29</v>
      </c>
      <c r="P168" s="10" t="s">
        <v>1019</v>
      </c>
      <c r="R168" s="81">
        <v>25.110099999999999</v>
      </c>
      <c r="S168" s="34" t="s">
        <v>30</v>
      </c>
      <c r="T168" s="81" t="s">
        <v>29</v>
      </c>
      <c r="U168" s="10" t="s">
        <v>986</v>
      </c>
      <c r="W168" s="71">
        <v>149</v>
      </c>
      <c r="X168" s="36"/>
      <c r="Y168" s="10" t="s">
        <v>1130</v>
      </c>
      <c r="AA168" s="84">
        <v>7.4287000000000001</v>
      </c>
      <c r="AB168" s="34" t="s">
        <v>30</v>
      </c>
      <c r="AC168" s="10" t="s">
        <v>1005</v>
      </c>
      <c r="AE168" s="34" t="s">
        <v>32</v>
      </c>
      <c r="AF168" s="36"/>
      <c r="AG168" s="34" t="s">
        <v>32</v>
      </c>
      <c r="AH168" s="36"/>
      <c r="AI168" s="34" t="s">
        <v>32</v>
      </c>
      <c r="AJ168" s="36"/>
      <c r="AK168" s="10" t="s">
        <v>33</v>
      </c>
      <c r="AL168" s="38"/>
      <c r="AM168" s="34">
        <v>1.03081360814624</v>
      </c>
      <c r="AO168" s="81">
        <v>2.5333333333333332</v>
      </c>
      <c r="AP168" s="36"/>
      <c r="AQ168" s="81">
        <v>12.7</v>
      </c>
      <c r="AR168" s="36"/>
      <c r="AS168" s="84">
        <v>4.1166666666666663</v>
      </c>
      <c r="AT168" s="36"/>
      <c r="AU168" s="81">
        <v>17.7</v>
      </c>
      <c r="AW168" s="87">
        <v>4.7368421052631584</v>
      </c>
      <c r="AX168" s="46"/>
      <c r="AY168" s="87">
        <v>95.263157894736835</v>
      </c>
      <c r="AZ168" s="36"/>
      <c r="BA168" s="83">
        <v>10200</v>
      </c>
    </row>
    <row r="169" spans="1:53" ht="15.75" customHeight="1" x14ac:dyDescent="0.2">
      <c r="A169" s="7" t="s">
        <v>515</v>
      </c>
      <c r="B169" s="7" t="s">
        <v>516</v>
      </c>
      <c r="D169" s="81">
        <v>11.1401</v>
      </c>
      <c r="E169" s="34" t="s">
        <v>28</v>
      </c>
      <c r="F169" s="81" t="s">
        <v>29</v>
      </c>
      <c r="G169" s="68" t="s">
        <v>1075</v>
      </c>
      <c r="I169" s="82">
        <v>0.52880000000000005</v>
      </c>
      <c r="J169" s="34" t="s">
        <v>27</v>
      </c>
      <c r="K169" s="84" t="s">
        <v>31</v>
      </c>
      <c r="L169" s="35"/>
      <c r="M169" s="81">
        <v>8.3551000000000002</v>
      </c>
      <c r="N169" s="34" t="s">
        <v>30</v>
      </c>
      <c r="O169" s="84" t="s">
        <v>31</v>
      </c>
      <c r="P169" s="10" t="s">
        <v>983</v>
      </c>
      <c r="R169" s="81">
        <v>21.363600000000002</v>
      </c>
      <c r="S169" s="34" t="s">
        <v>27</v>
      </c>
      <c r="T169" s="81" t="s">
        <v>29</v>
      </c>
      <c r="U169" s="10" t="s">
        <v>1094</v>
      </c>
      <c r="W169" s="71">
        <v>193</v>
      </c>
      <c r="X169" s="36"/>
      <c r="Y169" s="10" t="s">
        <v>1125</v>
      </c>
      <c r="AA169" s="84">
        <v>6.1342999999999996</v>
      </c>
      <c r="AB169" s="34" t="s">
        <v>28</v>
      </c>
      <c r="AC169" s="10" t="s">
        <v>1041</v>
      </c>
      <c r="AE169" s="81">
        <v>82.6</v>
      </c>
      <c r="AF169" s="36"/>
      <c r="AG169" s="81">
        <v>82.6</v>
      </c>
      <c r="AH169" s="36"/>
      <c r="AI169" s="81">
        <v>73.2</v>
      </c>
      <c r="AJ169" s="36"/>
      <c r="AK169" s="10" t="s">
        <v>33</v>
      </c>
      <c r="AL169" s="38"/>
      <c r="AM169" s="34">
        <v>2.01113416754756</v>
      </c>
      <c r="AO169" s="87">
        <v>2.7666666666666666</v>
      </c>
      <c r="AP169" s="36"/>
      <c r="AQ169" s="87">
        <v>16</v>
      </c>
      <c r="AR169" s="36"/>
      <c r="AS169" s="81">
        <v>4.3666666666666663</v>
      </c>
      <c r="AT169" s="36"/>
      <c r="AU169" s="87">
        <v>26</v>
      </c>
      <c r="AW169" s="81">
        <v>7.7720207253886011</v>
      </c>
      <c r="AX169" s="46"/>
      <c r="AY169" s="81">
        <v>92.2279792746114</v>
      </c>
      <c r="AZ169" s="36"/>
      <c r="BA169" s="89">
        <v>11600</v>
      </c>
    </row>
    <row r="170" spans="1:53" ht="15.75" customHeight="1" x14ac:dyDescent="0.2">
      <c r="A170" s="7" t="s">
        <v>541</v>
      </c>
      <c r="B170" s="7" t="s">
        <v>542</v>
      </c>
      <c r="D170" s="87">
        <v>15.7799</v>
      </c>
      <c r="E170" s="34" t="s">
        <v>28</v>
      </c>
      <c r="F170" s="87" t="s">
        <v>976</v>
      </c>
      <c r="G170" s="68" t="s">
        <v>982</v>
      </c>
      <c r="I170" s="88">
        <v>0.78596999999999995</v>
      </c>
      <c r="J170" s="34" t="s">
        <v>30</v>
      </c>
      <c r="K170" s="87" t="s">
        <v>976</v>
      </c>
      <c r="L170" s="35"/>
      <c r="M170" s="84">
        <v>5.3204000000000002</v>
      </c>
      <c r="N170" s="34" t="s">
        <v>27</v>
      </c>
      <c r="O170" s="81" t="s">
        <v>29</v>
      </c>
      <c r="P170" s="10" t="s">
        <v>1038</v>
      </c>
      <c r="R170" s="84">
        <v>12.9383</v>
      </c>
      <c r="S170" s="34" t="s">
        <v>27</v>
      </c>
      <c r="T170" s="84" t="s">
        <v>31</v>
      </c>
      <c r="U170" s="10" t="s">
        <v>1092</v>
      </c>
      <c r="W170" s="71">
        <v>133</v>
      </c>
      <c r="X170" s="36"/>
      <c r="Y170" s="10" t="s">
        <v>1127</v>
      </c>
      <c r="AA170" s="84">
        <v>4.8975</v>
      </c>
      <c r="AB170" s="34" t="s">
        <v>28</v>
      </c>
      <c r="AC170" s="10" t="s">
        <v>997</v>
      </c>
      <c r="AE170" s="34" t="s">
        <v>32</v>
      </c>
      <c r="AF170" s="36"/>
      <c r="AG170" s="34" t="s">
        <v>32</v>
      </c>
      <c r="AH170" s="36"/>
      <c r="AI170" s="34" t="s">
        <v>32</v>
      </c>
      <c r="AJ170" s="36"/>
      <c r="AK170" s="10" t="s">
        <v>33</v>
      </c>
      <c r="AL170" s="38"/>
      <c r="AM170" s="34">
        <v>0.66501349428561995</v>
      </c>
      <c r="AO170" s="81">
        <v>2.5333333333333332</v>
      </c>
      <c r="AP170" s="36"/>
      <c r="AQ170" s="87">
        <v>28.733333333333334</v>
      </c>
      <c r="AR170" s="36"/>
      <c r="AS170" s="84">
        <v>4.0166666666666666</v>
      </c>
      <c r="AT170" s="36"/>
      <c r="AU170" s="87">
        <v>20.283333333333335</v>
      </c>
      <c r="AW170" s="84">
        <v>11.320754716981133</v>
      </c>
      <c r="AX170" s="46"/>
      <c r="AY170" s="84">
        <v>88.679245283018872</v>
      </c>
      <c r="AZ170" s="36"/>
      <c r="BA170" s="89">
        <v>14600</v>
      </c>
    </row>
    <row r="171" spans="1:53" ht="15.75" customHeight="1" x14ac:dyDescent="0.2">
      <c r="A171" s="7" t="s">
        <v>585</v>
      </c>
      <c r="B171" s="7" t="s">
        <v>586</v>
      </c>
      <c r="D171" s="81">
        <v>10.8863</v>
      </c>
      <c r="E171" s="34" t="s">
        <v>27</v>
      </c>
      <c r="F171" s="81" t="s">
        <v>29</v>
      </c>
      <c r="G171" s="68" t="s">
        <v>1029</v>
      </c>
      <c r="I171" s="82">
        <v>0.54222999999999999</v>
      </c>
      <c r="J171" s="34" t="s">
        <v>27</v>
      </c>
      <c r="K171" s="81" t="s">
        <v>29</v>
      </c>
      <c r="L171" s="35"/>
      <c r="M171" s="84">
        <v>6.6736000000000004</v>
      </c>
      <c r="N171" s="34" t="s">
        <v>27</v>
      </c>
      <c r="O171" s="81" t="s">
        <v>29</v>
      </c>
      <c r="P171" s="10" t="s">
        <v>1102</v>
      </c>
      <c r="R171" s="84">
        <v>19.395199999999999</v>
      </c>
      <c r="S171" s="34" t="s">
        <v>27</v>
      </c>
      <c r="T171" s="81" t="s">
        <v>29</v>
      </c>
      <c r="U171" s="10" t="s">
        <v>1075</v>
      </c>
      <c r="W171" s="39">
        <v>126</v>
      </c>
      <c r="X171" s="36"/>
      <c r="Y171" s="10" t="s">
        <v>1145</v>
      </c>
      <c r="AA171" s="84">
        <v>5.3807999999999998</v>
      </c>
      <c r="AB171" s="34" t="s">
        <v>28</v>
      </c>
      <c r="AC171" s="10" t="s">
        <v>1137</v>
      </c>
      <c r="AE171" s="84">
        <v>90.6</v>
      </c>
      <c r="AF171" s="36"/>
      <c r="AG171" s="84">
        <v>92.2</v>
      </c>
      <c r="AH171" s="36"/>
      <c r="AI171" s="84">
        <v>84.6</v>
      </c>
      <c r="AJ171" s="36"/>
      <c r="AK171" s="10" t="s">
        <v>33</v>
      </c>
      <c r="AL171" s="38"/>
      <c r="AM171" s="34">
        <v>0.95923767845225005</v>
      </c>
      <c r="AO171" s="84">
        <v>1.8166666666666667</v>
      </c>
      <c r="AP171" s="36"/>
      <c r="AQ171" s="81">
        <v>13.8</v>
      </c>
      <c r="AR171" s="36"/>
      <c r="AS171" s="81">
        <v>4.2666666666666666</v>
      </c>
      <c r="AT171" s="36"/>
      <c r="AU171" s="84">
        <v>14.283333333333333</v>
      </c>
      <c r="AW171" s="84">
        <v>10.810810810810811</v>
      </c>
      <c r="AX171" s="46"/>
      <c r="AY171" s="84">
        <v>89.189189189189193</v>
      </c>
      <c r="AZ171" s="36"/>
      <c r="BA171" s="83">
        <v>8800</v>
      </c>
    </row>
    <row r="172" spans="1:53" ht="15.75" customHeight="1" x14ac:dyDescent="0.2">
      <c r="A172" s="7" t="s">
        <v>603</v>
      </c>
      <c r="B172" s="7" t="s">
        <v>604</v>
      </c>
      <c r="D172" s="81">
        <v>8.7813999999999997</v>
      </c>
      <c r="E172" s="34" t="s">
        <v>28</v>
      </c>
      <c r="F172" s="84" t="s">
        <v>31</v>
      </c>
      <c r="G172" s="68" t="s">
        <v>977</v>
      </c>
      <c r="I172" s="82">
        <v>0.61231000000000002</v>
      </c>
      <c r="J172" s="34" t="s">
        <v>28</v>
      </c>
      <c r="K172" s="81" t="s">
        <v>29</v>
      </c>
      <c r="L172" s="35"/>
      <c r="M172" s="84">
        <v>6.0782999999999996</v>
      </c>
      <c r="N172" s="34" t="s">
        <v>27</v>
      </c>
      <c r="O172" s="84" t="s">
        <v>31</v>
      </c>
      <c r="P172" s="10" t="s">
        <v>1009</v>
      </c>
      <c r="R172" s="84">
        <v>17.697099999999999</v>
      </c>
      <c r="S172" s="34" t="s">
        <v>27</v>
      </c>
      <c r="T172" s="84" t="s">
        <v>31</v>
      </c>
      <c r="U172" s="10" t="s">
        <v>1076</v>
      </c>
      <c r="W172" s="39">
        <v>43</v>
      </c>
      <c r="X172" s="36"/>
      <c r="Y172" s="10" t="s">
        <v>1028</v>
      </c>
      <c r="AA172" s="81">
        <v>8.3335000000000008</v>
      </c>
      <c r="AB172" s="34" t="s">
        <v>28</v>
      </c>
      <c r="AC172" s="10" t="s">
        <v>996</v>
      </c>
      <c r="AE172" s="84">
        <v>87.8</v>
      </c>
      <c r="AF172" s="36"/>
      <c r="AG172" s="84">
        <v>90.9</v>
      </c>
      <c r="AH172" s="36"/>
      <c r="AI172" s="81">
        <v>77.099999999999994</v>
      </c>
      <c r="AJ172" s="36"/>
      <c r="AK172" s="10" t="s">
        <v>33</v>
      </c>
      <c r="AL172" s="38"/>
      <c r="AM172" s="34">
        <v>3.3752935266010402</v>
      </c>
      <c r="AO172" s="84">
        <v>1.95</v>
      </c>
      <c r="AP172" s="36"/>
      <c r="AQ172" s="81">
        <v>11.6</v>
      </c>
      <c r="AR172" s="36"/>
      <c r="AS172" s="34" t="s">
        <v>32</v>
      </c>
      <c r="AT172" s="36"/>
      <c r="AU172" s="34" t="s">
        <v>32</v>
      </c>
      <c r="AW172" s="81">
        <v>7.4935400516795871</v>
      </c>
      <c r="AX172" s="46"/>
      <c r="AY172" s="81">
        <v>92.506459948320412</v>
      </c>
      <c r="AZ172" s="36"/>
      <c r="BA172" s="86">
        <v>7300</v>
      </c>
    </row>
    <row r="173" spans="1:53" x14ac:dyDescent="0.2">
      <c r="A173" s="7"/>
      <c r="B173" s="7"/>
      <c r="D173" s="64"/>
      <c r="E173" s="34"/>
      <c r="F173" s="65"/>
      <c r="G173" s="55"/>
      <c r="I173" s="51"/>
      <c r="J173" s="34"/>
      <c r="K173" s="56"/>
      <c r="L173" s="35"/>
      <c r="M173" s="64"/>
      <c r="N173" s="34"/>
      <c r="O173" s="34"/>
      <c r="P173" s="55"/>
      <c r="Q173" s="36"/>
      <c r="R173" s="64"/>
      <c r="S173" s="34"/>
      <c r="T173" s="34"/>
      <c r="U173" s="55"/>
      <c r="V173" s="36"/>
      <c r="W173" s="39"/>
      <c r="X173" s="36"/>
      <c r="Y173" s="10"/>
      <c r="Z173" s="36"/>
      <c r="AA173" s="34"/>
      <c r="AB173" s="34"/>
      <c r="AC173" s="55"/>
      <c r="AD173" s="36"/>
      <c r="AE173" s="34"/>
      <c r="AF173" s="36"/>
      <c r="AG173" s="34"/>
      <c r="AH173" s="36"/>
      <c r="AI173" s="34"/>
      <c r="AJ173" s="36"/>
      <c r="AK173" s="37"/>
      <c r="AL173" s="38"/>
      <c r="AM173" s="37"/>
      <c r="AO173" s="34"/>
      <c r="AP173" s="36"/>
      <c r="AQ173" s="34"/>
      <c r="AR173" s="36"/>
      <c r="AS173" s="34"/>
      <c r="AT173" s="36"/>
      <c r="AU173" s="34"/>
      <c r="AW173" s="37"/>
      <c r="AX173" s="46"/>
      <c r="AY173" s="37"/>
      <c r="AZ173" s="36"/>
      <c r="BA173" s="40"/>
    </row>
    <row r="174" spans="1:53" s="20" customFormat="1" ht="15.75" customHeight="1" x14ac:dyDescent="0.2">
      <c r="A174" s="57"/>
      <c r="B174" s="66" t="s">
        <v>963</v>
      </c>
      <c r="C174" s="15"/>
      <c r="D174" s="59"/>
      <c r="E174" s="59"/>
      <c r="F174" s="59"/>
      <c r="G174" s="59"/>
      <c r="H174" s="60"/>
      <c r="I174" s="59"/>
      <c r="J174" s="59"/>
      <c r="K174" s="59"/>
      <c r="L174" s="24"/>
      <c r="M174" s="59"/>
      <c r="N174" s="59"/>
      <c r="O174" s="59"/>
      <c r="P174" s="59"/>
      <c r="Q174" s="60"/>
      <c r="R174" s="59"/>
      <c r="S174" s="59"/>
      <c r="T174" s="61"/>
      <c r="U174" s="61"/>
      <c r="V174" s="62"/>
      <c r="W174" s="61"/>
      <c r="X174" s="15"/>
      <c r="Y174" s="61"/>
      <c r="Z174" s="15"/>
      <c r="AA174" s="61"/>
      <c r="AB174" s="59"/>
      <c r="AC174" s="61"/>
      <c r="AD174" s="15"/>
      <c r="AE174" s="61"/>
      <c r="AF174" s="15"/>
      <c r="AG174" s="63"/>
      <c r="AH174" s="15"/>
      <c r="AI174" s="63"/>
      <c r="AJ174" s="15"/>
      <c r="AK174" s="63"/>
      <c r="AM174" s="63"/>
      <c r="AO174" s="63"/>
      <c r="AQ174" s="63"/>
      <c r="AS174" s="63"/>
      <c r="AU174" s="63"/>
      <c r="AW174" s="63"/>
      <c r="AY174" s="63"/>
      <c r="BA174" s="63"/>
    </row>
    <row r="175" spans="1:53" ht="15.75" customHeight="1" x14ac:dyDescent="0.2">
      <c r="A175" s="7" t="s">
        <v>51</v>
      </c>
      <c r="B175" s="7" t="s">
        <v>52</v>
      </c>
      <c r="D175" s="81">
        <v>10.852399999999999</v>
      </c>
      <c r="E175" s="34" t="s">
        <v>27</v>
      </c>
      <c r="F175" s="81" t="s">
        <v>29</v>
      </c>
      <c r="G175" s="68" t="s">
        <v>981</v>
      </c>
      <c r="I175" s="82">
        <v>0.55132000000000003</v>
      </c>
      <c r="J175" s="34" t="s">
        <v>27</v>
      </c>
      <c r="K175" s="81" t="s">
        <v>29</v>
      </c>
      <c r="L175" s="35"/>
      <c r="M175" s="87">
        <v>10.7218</v>
      </c>
      <c r="N175" s="34" t="s">
        <v>28</v>
      </c>
      <c r="O175" s="81" t="s">
        <v>29</v>
      </c>
      <c r="P175" s="10" t="s">
        <v>1016</v>
      </c>
      <c r="R175" s="81">
        <v>28.190100000000001</v>
      </c>
      <c r="S175" s="34" t="s">
        <v>27</v>
      </c>
      <c r="T175" s="81" t="s">
        <v>29</v>
      </c>
      <c r="U175" s="10" t="s">
        <v>1092</v>
      </c>
      <c r="W175" s="39">
        <v>246</v>
      </c>
      <c r="X175" s="36"/>
      <c r="Y175" s="10" t="s">
        <v>1103</v>
      </c>
      <c r="AA175" s="87">
        <v>14.2186</v>
      </c>
      <c r="AB175" s="34" t="s">
        <v>28</v>
      </c>
      <c r="AC175" s="10" t="s">
        <v>1011</v>
      </c>
      <c r="AE175" s="81">
        <v>74.5</v>
      </c>
      <c r="AF175" s="36"/>
      <c r="AG175" s="81">
        <v>79</v>
      </c>
      <c r="AH175" s="36"/>
      <c r="AI175" s="84">
        <v>81.099999999999994</v>
      </c>
      <c r="AJ175" s="36"/>
      <c r="AK175" s="10" t="s">
        <v>33</v>
      </c>
      <c r="AL175" s="38"/>
      <c r="AM175" s="34">
        <v>0.94179977751541999</v>
      </c>
      <c r="AO175" s="81">
        <v>2.3166666666666669</v>
      </c>
      <c r="AP175" s="36"/>
      <c r="AQ175" s="81">
        <v>12.233333333333333</v>
      </c>
      <c r="AR175" s="36"/>
      <c r="AS175" s="81">
        <v>4.2333333333333334</v>
      </c>
      <c r="AT175" s="36"/>
      <c r="AU175" s="84">
        <v>12.5</v>
      </c>
      <c r="AW175" s="87">
        <v>5.1470588235294112</v>
      </c>
      <c r="AX175" s="46"/>
      <c r="AY175" s="87">
        <v>94.85294117647058</v>
      </c>
      <c r="AZ175" s="36"/>
      <c r="BA175" s="83">
        <v>9200</v>
      </c>
    </row>
    <row r="176" spans="1:53" ht="15.75" customHeight="1" x14ac:dyDescent="0.2">
      <c r="A176" s="7" t="s">
        <v>110</v>
      </c>
      <c r="B176" s="7" t="s">
        <v>111</v>
      </c>
      <c r="D176" s="81">
        <v>10.468999999999999</v>
      </c>
      <c r="E176" s="34" t="s">
        <v>28</v>
      </c>
      <c r="F176" s="81" t="s">
        <v>29</v>
      </c>
      <c r="G176" s="68" t="s">
        <v>992</v>
      </c>
      <c r="I176" s="82">
        <v>0.38614999999999999</v>
      </c>
      <c r="J176" s="34" t="s">
        <v>27</v>
      </c>
      <c r="K176" s="81" t="s">
        <v>29</v>
      </c>
      <c r="L176" s="35"/>
      <c r="M176" s="81">
        <v>7.0437000000000003</v>
      </c>
      <c r="N176" s="34" t="s">
        <v>27</v>
      </c>
      <c r="O176" s="84" t="s">
        <v>31</v>
      </c>
      <c r="P176" s="10" t="s">
        <v>1029</v>
      </c>
      <c r="R176" s="87">
        <v>34.996600000000001</v>
      </c>
      <c r="S176" s="34" t="s">
        <v>28</v>
      </c>
      <c r="T176" s="87" t="s">
        <v>976</v>
      </c>
      <c r="U176" s="10" t="s">
        <v>1075</v>
      </c>
      <c r="W176" s="71">
        <v>142</v>
      </c>
      <c r="X176" s="36"/>
      <c r="Y176" s="10" t="s">
        <v>1103</v>
      </c>
      <c r="AA176" s="87">
        <v>12.3712</v>
      </c>
      <c r="AB176" s="34" t="s">
        <v>28</v>
      </c>
      <c r="AC176" s="10" t="s">
        <v>1052</v>
      </c>
      <c r="AE176" s="34" t="s">
        <v>32</v>
      </c>
      <c r="AF176" s="36"/>
      <c r="AG176" s="34" t="s">
        <v>32</v>
      </c>
      <c r="AH176" s="36"/>
      <c r="AI176" s="34" t="s">
        <v>32</v>
      </c>
      <c r="AJ176" s="36"/>
      <c r="AK176" s="10" t="s">
        <v>33</v>
      </c>
      <c r="AL176" s="38"/>
      <c r="AM176" s="34">
        <v>0.39056095775800997</v>
      </c>
      <c r="AO176" s="84">
        <v>1.6666666666666667</v>
      </c>
      <c r="AP176" s="36"/>
      <c r="AQ176" s="81">
        <v>11.266666666666667</v>
      </c>
      <c r="AR176" s="36"/>
      <c r="AS176" s="84">
        <v>4</v>
      </c>
      <c r="AT176" s="36"/>
      <c r="AU176" s="84">
        <v>13.466666666666667</v>
      </c>
      <c r="AW176" s="84">
        <v>11.961722488038278</v>
      </c>
      <c r="AX176" s="46"/>
      <c r="AY176" s="84">
        <v>88.038277511961724</v>
      </c>
      <c r="AZ176" s="36"/>
      <c r="BA176" s="83">
        <v>8900</v>
      </c>
    </row>
    <row r="177" spans="1:53" ht="15.75" customHeight="1" x14ac:dyDescent="0.2">
      <c r="A177" s="7" t="s">
        <v>112</v>
      </c>
      <c r="B177" s="7" t="s">
        <v>113</v>
      </c>
      <c r="D177" s="81">
        <v>11.156700000000001</v>
      </c>
      <c r="E177" s="34" t="s">
        <v>28</v>
      </c>
      <c r="F177" s="87" t="s">
        <v>976</v>
      </c>
      <c r="G177" s="68" t="s">
        <v>977</v>
      </c>
      <c r="I177" s="82">
        <v>0.51122000000000001</v>
      </c>
      <c r="J177" s="34" t="s">
        <v>28</v>
      </c>
      <c r="K177" s="81" t="s">
        <v>29</v>
      </c>
      <c r="L177" s="35"/>
      <c r="M177" s="81">
        <v>9.6531000000000002</v>
      </c>
      <c r="N177" s="34" t="s">
        <v>28</v>
      </c>
      <c r="O177" s="81" t="s">
        <v>29</v>
      </c>
      <c r="P177" s="10" t="s">
        <v>1106</v>
      </c>
      <c r="R177" s="81">
        <v>27.4255</v>
      </c>
      <c r="S177" s="34" t="s">
        <v>28</v>
      </c>
      <c r="T177" s="81" t="s">
        <v>29</v>
      </c>
      <c r="U177" s="10" t="s">
        <v>988</v>
      </c>
      <c r="W177" s="39">
        <v>235</v>
      </c>
      <c r="X177" s="36"/>
      <c r="Y177" s="10" t="s">
        <v>995</v>
      </c>
      <c r="AA177" s="81">
        <v>8.8010999999999999</v>
      </c>
      <c r="AB177" s="34" t="s">
        <v>28</v>
      </c>
      <c r="AC177" s="10" t="s">
        <v>982</v>
      </c>
      <c r="AE177" s="81">
        <v>74.8</v>
      </c>
      <c r="AF177" s="36"/>
      <c r="AG177" s="81">
        <v>74.8</v>
      </c>
      <c r="AH177" s="36"/>
      <c r="AI177" s="81">
        <v>77.8</v>
      </c>
      <c r="AJ177" s="36"/>
      <c r="AK177" s="10" t="s">
        <v>33</v>
      </c>
      <c r="AL177" s="38"/>
      <c r="AM177" s="34">
        <v>0.90218644815460003</v>
      </c>
      <c r="AO177" s="87">
        <v>3.0333333333333332</v>
      </c>
      <c r="AP177" s="36"/>
      <c r="AQ177" s="81">
        <v>13.783333333333333</v>
      </c>
      <c r="AR177" s="36"/>
      <c r="AS177" s="81">
        <v>4.166666666666667</v>
      </c>
      <c r="AT177" s="36"/>
      <c r="AU177" s="81">
        <v>16.166666666666668</v>
      </c>
      <c r="AW177" s="81">
        <v>9.3220338983050848</v>
      </c>
      <c r="AX177" s="46"/>
      <c r="AY177" s="81">
        <v>90.677966101694921</v>
      </c>
      <c r="AZ177" s="36"/>
      <c r="BA177" s="83">
        <v>9100</v>
      </c>
    </row>
    <row r="178" spans="1:53" ht="15.75" customHeight="1" x14ac:dyDescent="0.2">
      <c r="A178" s="7" t="s">
        <v>114</v>
      </c>
      <c r="B178" s="7" t="s">
        <v>115</v>
      </c>
      <c r="D178" s="81">
        <v>10.5143</v>
      </c>
      <c r="E178" s="34" t="s">
        <v>28</v>
      </c>
      <c r="F178" s="87" t="s">
        <v>976</v>
      </c>
      <c r="G178" s="68" t="s">
        <v>1015</v>
      </c>
      <c r="I178" s="85">
        <v>0.36276000000000003</v>
      </c>
      <c r="J178" s="34" t="s">
        <v>30</v>
      </c>
      <c r="K178" s="81" t="s">
        <v>29</v>
      </c>
      <c r="L178" s="35"/>
      <c r="M178" s="81">
        <v>7.4839000000000002</v>
      </c>
      <c r="N178" s="34" t="s">
        <v>28</v>
      </c>
      <c r="O178" s="81" t="s">
        <v>29</v>
      </c>
      <c r="P178" s="10" t="s">
        <v>993</v>
      </c>
      <c r="R178" s="81">
        <v>27.619700000000002</v>
      </c>
      <c r="S178" s="34" t="s">
        <v>28</v>
      </c>
      <c r="T178" s="81" t="s">
        <v>29</v>
      </c>
      <c r="U178" s="10" t="s">
        <v>148</v>
      </c>
      <c r="W178" s="71">
        <v>141</v>
      </c>
      <c r="X178" s="36"/>
      <c r="Y178" s="10" t="s">
        <v>1037</v>
      </c>
      <c r="AA178" s="81">
        <v>10.419499999999999</v>
      </c>
      <c r="AB178" s="34" t="s">
        <v>30</v>
      </c>
      <c r="AC178" s="10" t="s">
        <v>982</v>
      </c>
      <c r="AE178" s="84">
        <v>87.3</v>
      </c>
      <c r="AF178" s="36"/>
      <c r="AG178" s="84">
        <v>87.4</v>
      </c>
      <c r="AH178" s="36"/>
      <c r="AI178" s="84">
        <v>86.5</v>
      </c>
      <c r="AJ178" s="36"/>
      <c r="AK178" s="10" t="s">
        <v>33</v>
      </c>
      <c r="AL178" s="38"/>
      <c r="AM178" s="34">
        <v>2.6230811792284499</v>
      </c>
      <c r="AO178" s="84">
        <v>1.8</v>
      </c>
      <c r="AP178" s="36"/>
      <c r="AQ178" s="81">
        <v>12.7</v>
      </c>
      <c r="AR178" s="36"/>
      <c r="AS178" s="84">
        <v>4.0333333333333332</v>
      </c>
      <c r="AT178" s="36"/>
      <c r="AU178" s="84">
        <v>13.75</v>
      </c>
      <c r="AW178" s="87">
        <v>4.788732394366197</v>
      </c>
      <c r="AX178" s="46"/>
      <c r="AY178" s="87">
        <v>95.211267605633793</v>
      </c>
      <c r="AZ178" s="36"/>
      <c r="BA178" s="83">
        <v>8400</v>
      </c>
    </row>
    <row r="179" spans="1:53" ht="15.75" customHeight="1" x14ac:dyDescent="0.2">
      <c r="A179" s="7" t="s">
        <v>134</v>
      </c>
      <c r="B179" s="7" t="s">
        <v>135</v>
      </c>
      <c r="D179" s="87">
        <v>15.2332</v>
      </c>
      <c r="E179" s="34" t="s">
        <v>28</v>
      </c>
      <c r="F179" s="87" t="s">
        <v>976</v>
      </c>
      <c r="G179" s="68" t="s">
        <v>1012</v>
      </c>
      <c r="I179" s="82">
        <v>0.58694999999999997</v>
      </c>
      <c r="J179" s="34" t="s">
        <v>30</v>
      </c>
      <c r="K179" s="81" t="s">
        <v>29</v>
      </c>
      <c r="L179" s="35"/>
      <c r="M179" s="81">
        <v>9.2868999999999993</v>
      </c>
      <c r="N179" s="34" t="s">
        <v>28</v>
      </c>
      <c r="O179" s="81" t="s">
        <v>29</v>
      </c>
      <c r="P179" s="10" t="s">
        <v>1015</v>
      </c>
      <c r="R179" s="81">
        <v>22.2272</v>
      </c>
      <c r="S179" s="34" t="s">
        <v>28</v>
      </c>
      <c r="T179" s="81" t="s">
        <v>29</v>
      </c>
      <c r="U179" s="10" t="s">
        <v>1088</v>
      </c>
      <c r="W179" s="39">
        <v>279</v>
      </c>
      <c r="X179" s="36"/>
      <c r="Y179" s="10" t="s">
        <v>1028</v>
      </c>
      <c r="AA179" s="87">
        <v>12.5509</v>
      </c>
      <c r="AB179" s="34" t="s">
        <v>28</v>
      </c>
      <c r="AC179" s="10" t="s">
        <v>1093</v>
      </c>
      <c r="AE179" s="84">
        <v>90.3</v>
      </c>
      <c r="AF179" s="36"/>
      <c r="AG179" s="84">
        <v>90.2</v>
      </c>
      <c r="AH179" s="36"/>
      <c r="AI179" s="84">
        <v>90.3</v>
      </c>
      <c r="AJ179" s="36"/>
      <c r="AK179" s="10" t="s">
        <v>33</v>
      </c>
      <c r="AL179" s="38"/>
      <c r="AM179" s="34">
        <v>2.1052377824136301</v>
      </c>
      <c r="AO179" s="87">
        <v>2.5833333333333335</v>
      </c>
      <c r="AP179" s="36"/>
      <c r="AQ179" s="81">
        <v>13.233333333333333</v>
      </c>
      <c r="AR179" s="36"/>
      <c r="AS179" s="81">
        <v>4.4000000000000004</v>
      </c>
      <c r="AT179" s="36"/>
      <c r="AU179" s="81">
        <v>16.7</v>
      </c>
      <c r="AW179" s="81">
        <v>7.7348066298342539</v>
      </c>
      <c r="AX179" s="46"/>
      <c r="AY179" s="81">
        <v>92.265193370165747</v>
      </c>
      <c r="AZ179" s="36"/>
      <c r="BA179" s="83">
        <v>10100</v>
      </c>
    </row>
    <row r="180" spans="1:53" ht="15.75" customHeight="1" x14ac:dyDescent="0.2">
      <c r="A180" s="7" t="s">
        <v>181</v>
      </c>
      <c r="B180" s="7" t="s">
        <v>182</v>
      </c>
      <c r="D180" s="81">
        <v>9.0648</v>
      </c>
      <c r="E180" s="34" t="s">
        <v>28</v>
      </c>
      <c r="F180" s="84" t="s">
        <v>31</v>
      </c>
      <c r="G180" s="68" t="s">
        <v>1076</v>
      </c>
      <c r="I180" s="82">
        <v>0.44262000000000001</v>
      </c>
      <c r="J180" s="34" t="s">
        <v>28</v>
      </c>
      <c r="K180" s="84" t="s">
        <v>31</v>
      </c>
      <c r="L180" s="35"/>
      <c r="M180" s="81">
        <v>8.1707000000000001</v>
      </c>
      <c r="N180" s="34" t="s">
        <v>28</v>
      </c>
      <c r="O180" s="81" t="s">
        <v>29</v>
      </c>
      <c r="P180" s="10" t="s">
        <v>983</v>
      </c>
      <c r="R180" s="81">
        <v>25.2912</v>
      </c>
      <c r="S180" s="34" t="s">
        <v>27</v>
      </c>
      <c r="T180" s="81" t="s">
        <v>29</v>
      </c>
      <c r="U180" s="10" t="s">
        <v>986</v>
      </c>
      <c r="W180" s="71">
        <v>118</v>
      </c>
      <c r="X180" s="36"/>
      <c r="Y180" s="10" t="s">
        <v>1103</v>
      </c>
      <c r="AA180" s="81">
        <v>8.3833000000000002</v>
      </c>
      <c r="AB180" s="34" t="s">
        <v>28</v>
      </c>
      <c r="AC180" s="10" t="s">
        <v>1029</v>
      </c>
      <c r="AE180" s="81">
        <v>81.099999999999994</v>
      </c>
      <c r="AF180" s="36"/>
      <c r="AG180" s="81">
        <v>77.3</v>
      </c>
      <c r="AH180" s="36"/>
      <c r="AI180" s="81">
        <v>79.5</v>
      </c>
      <c r="AJ180" s="36"/>
      <c r="AK180" s="10" t="s">
        <v>33</v>
      </c>
      <c r="AL180" s="38"/>
      <c r="AM180" s="34">
        <v>1.36412542820772</v>
      </c>
      <c r="AO180" s="81">
        <v>2.1666666666666665</v>
      </c>
      <c r="AP180" s="36"/>
      <c r="AQ180" s="87">
        <v>14.733333333333333</v>
      </c>
      <c r="AR180" s="36"/>
      <c r="AS180" s="81">
        <v>4.1333333333333337</v>
      </c>
      <c r="AT180" s="36"/>
      <c r="AU180" s="84">
        <v>14.516666666666667</v>
      </c>
      <c r="AW180" s="81">
        <v>9.7560975609756095</v>
      </c>
      <c r="AX180" s="46"/>
      <c r="AY180" s="81">
        <v>90.243902439024396</v>
      </c>
      <c r="AZ180" s="36"/>
      <c r="BA180" s="83">
        <v>9400</v>
      </c>
    </row>
    <row r="181" spans="1:53" ht="15.75" customHeight="1" x14ac:dyDescent="0.2">
      <c r="A181" s="7" t="s">
        <v>193</v>
      </c>
      <c r="B181" s="7" t="s">
        <v>194</v>
      </c>
      <c r="D181" s="81">
        <v>10.279199999999999</v>
      </c>
      <c r="E181" s="34" t="s">
        <v>28</v>
      </c>
      <c r="F181" s="84" t="s">
        <v>31</v>
      </c>
      <c r="G181" s="68" t="s">
        <v>1018</v>
      </c>
      <c r="I181" s="82">
        <v>0.61328000000000005</v>
      </c>
      <c r="J181" s="34" t="s">
        <v>27</v>
      </c>
      <c r="K181" s="87" t="s">
        <v>976</v>
      </c>
      <c r="L181" s="35"/>
      <c r="M181" s="87">
        <v>14.1455</v>
      </c>
      <c r="N181" s="34" t="s">
        <v>28</v>
      </c>
      <c r="O181" s="87" t="s">
        <v>976</v>
      </c>
      <c r="P181" s="10" t="s">
        <v>978</v>
      </c>
      <c r="R181" s="87">
        <v>34.837200000000003</v>
      </c>
      <c r="S181" s="34" t="s">
        <v>28</v>
      </c>
      <c r="T181" s="87" t="s">
        <v>976</v>
      </c>
      <c r="U181" s="10" t="s">
        <v>1028</v>
      </c>
      <c r="W181" s="39">
        <v>266</v>
      </c>
      <c r="X181" s="36"/>
      <c r="Y181" s="10" t="s">
        <v>1003</v>
      </c>
      <c r="AA181" s="81">
        <v>8.9594000000000005</v>
      </c>
      <c r="AB181" s="34" t="s">
        <v>28</v>
      </c>
      <c r="AC181" s="10" t="s">
        <v>981</v>
      </c>
      <c r="AE181" s="81">
        <v>79</v>
      </c>
      <c r="AF181" s="36"/>
      <c r="AG181" s="81">
        <v>79.8</v>
      </c>
      <c r="AH181" s="36"/>
      <c r="AI181" s="84">
        <v>82.1</v>
      </c>
      <c r="AJ181" s="36"/>
      <c r="AK181" s="10" t="s">
        <v>33</v>
      </c>
      <c r="AL181" s="38"/>
      <c r="AM181" s="34">
        <v>1.1187909253035999</v>
      </c>
      <c r="AO181" s="84">
        <v>1.8166666666666667</v>
      </c>
      <c r="AP181" s="36"/>
      <c r="AQ181" s="81">
        <v>11.066666666666666</v>
      </c>
      <c r="AR181" s="36"/>
      <c r="AS181" s="81">
        <v>4.333333333333333</v>
      </c>
      <c r="AT181" s="36"/>
      <c r="AU181" s="84">
        <v>14.05</v>
      </c>
      <c r="AW181" s="84">
        <v>14.09090909090909</v>
      </c>
      <c r="AX181" s="46"/>
      <c r="AY181" s="84">
        <v>85.909090909090907</v>
      </c>
      <c r="AZ181" s="36"/>
      <c r="BA181" s="83">
        <v>9600</v>
      </c>
    </row>
    <row r="182" spans="1:53" ht="15.75" customHeight="1" x14ac:dyDescent="0.2">
      <c r="A182" s="7" t="s">
        <v>219</v>
      </c>
      <c r="B182" s="7" t="s">
        <v>220</v>
      </c>
      <c r="D182" s="81">
        <v>10.387700000000001</v>
      </c>
      <c r="E182" s="34" t="s">
        <v>28</v>
      </c>
      <c r="F182" s="81" t="s">
        <v>29</v>
      </c>
      <c r="G182" s="68" t="s">
        <v>1057</v>
      </c>
      <c r="I182" s="82">
        <v>0.50595999999999997</v>
      </c>
      <c r="J182" s="34" t="s">
        <v>28</v>
      </c>
      <c r="K182" s="81" t="s">
        <v>29</v>
      </c>
      <c r="L182" s="35"/>
      <c r="M182" s="81">
        <v>8.2089999999999996</v>
      </c>
      <c r="N182" s="34" t="s">
        <v>30</v>
      </c>
      <c r="O182" s="81" t="s">
        <v>29</v>
      </c>
      <c r="P182" s="10" t="s">
        <v>978</v>
      </c>
      <c r="R182" s="81">
        <v>31.049600000000002</v>
      </c>
      <c r="S182" s="34" t="s">
        <v>27</v>
      </c>
      <c r="T182" s="87" t="s">
        <v>976</v>
      </c>
      <c r="U182" s="10" t="s">
        <v>984</v>
      </c>
      <c r="W182" s="71">
        <v>188</v>
      </c>
      <c r="X182" s="36"/>
      <c r="Y182" s="10" t="s">
        <v>1082</v>
      </c>
      <c r="AA182" s="87">
        <v>13.5372</v>
      </c>
      <c r="AB182" s="34" t="s">
        <v>30</v>
      </c>
      <c r="AC182" s="10" t="s">
        <v>1000</v>
      </c>
      <c r="AE182" s="34" t="s">
        <v>32</v>
      </c>
      <c r="AF182" s="36"/>
      <c r="AG182" s="34" t="s">
        <v>32</v>
      </c>
      <c r="AH182" s="36"/>
      <c r="AI182" s="34" t="s">
        <v>32</v>
      </c>
      <c r="AJ182" s="36"/>
      <c r="AK182" s="10" t="s">
        <v>33</v>
      </c>
      <c r="AL182" s="38"/>
      <c r="AM182" s="34">
        <v>0.57841733479378998</v>
      </c>
      <c r="AO182" s="81">
        <v>2.25</v>
      </c>
      <c r="AP182" s="36"/>
      <c r="AQ182" s="81">
        <v>11.1</v>
      </c>
      <c r="AR182" s="36"/>
      <c r="AS182" s="81">
        <v>4.416666666666667</v>
      </c>
      <c r="AT182" s="36"/>
      <c r="AU182" s="84">
        <v>12.85</v>
      </c>
      <c r="AW182" s="81">
        <v>8.3333333333333321</v>
      </c>
      <c r="AX182" s="46"/>
      <c r="AY182" s="81">
        <v>91.666666666666657</v>
      </c>
      <c r="AZ182" s="36"/>
      <c r="BA182" s="83">
        <v>9100</v>
      </c>
    </row>
    <row r="183" spans="1:53" ht="15.75" customHeight="1" x14ac:dyDescent="0.2">
      <c r="A183" s="7" t="s">
        <v>221</v>
      </c>
      <c r="B183" s="7" t="s">
        <v>222</v>
      </c>
      <c r="D183" s="81">
        <v>11.530099999999999</v>
      </c>
      <c r="E183" s="34" t="s">
        <v>28</v>
      </c>
      <c r="F183" s="81" t="s">
        <v>29</v>
      </c>
      <c r="G183" s="68" t="s">
        <v>1005</v>
      </c>
      <c r="I183" s="82">
        <v>0.60453999999999997</v>
      </c>
      <c r="J183" s="34" t="s">
        <v>30</v>
      </c>
      <c r="K183" s="87" t="s">
        <v>976</v>
      </c>
      <c r="L183" s="35"/>
      <c r="M183" s="87">
        <v>10.430999999999999</v>
      </c>
      <c r="N183" s="34" t="s">
        <v>28</v>
      </c>
      <c r="O183" s="81" t="s">
        <v>29</v>
      </c>
      <c r="P183" s="10" t="s">
        <v>1026</v>
      </c>
      <c r="R183" s="87">
        <v>35.711500000000001</v>
      </c>
      <c r="S183" s="34" t="s">
        <v>28</v>
      </c>
      <c r="T183" s="81" t="s">
        <v>29</v>
      </c>
      <c r="U183" s="10" t="s">
        <v>988</v>
      </c>
      <c r="W183" s="39">
        <v>264</v>
      </c>
      <c r="X183" s="36"/>
      <c r="Y183" s="10" t="s">
        <v>1025</v>
      </c>
      <c r="AA183" s="87">
        <v>16.6084</v>
      </c>
      <c r="AB183" s="34" t="s">
        <v>28</v>
      </c>
      <c r="AC183" s="10" t="s">
        <v>1046</v>
      </c>
      <c r="AE183" s="87">
        <v>73.099999999999994</v>
      </c>
      <c r="AF183" s="36"/>
      <c r="AG183" s="87">
        <v>71.900000000000006</v>
      </c>
      <c r="AH183" s="36"/>
      <c r="AI183" s="81">
        <v>74.599999999999994</v>
      </c>
      <c r="AJ183" s="36"/>
      <c r="AK183" s="10" t="s">
        <v>33</v>
      </c>
      <c r="AL183" s="38"/>
      <c r="AM183" s="34">
        <v>0.26385932472127999</v>
      </c>
      <c r="AO183" s="87">
        <v>2.65</v>
      </c>
      <c r="AP183" s="36"/>
      <c r="AQ183" s="84">
        <v>10.816666666666666</v>
      </c>
      <c r="AR183" s="36"/>
      <c r="AS183" s="84">
        <v>3.9333333333333331</v>
      </c>
      <c r="AT183" s="36"/>
      <c r="AU183" s="84">
        <v>11.183333333333334</v>
      </c>
      <c r="AW183" s="81">
        <v>5.6962025316455698</v>
      </c>
      <c r="AX183" s="46"/>
      <c r="AY183" s="81">
        <v>94.303797468354432</v>
      </c>
      <c r="AZ183" s="36"/>
      <c r="BA183" s="83">
        <v>8900</v>
      </c>
    </row>
    <row r="184" spans="1:53" ht="15.75" customHeight="1" x14ac:dyDescent="0.2">
      <c r="A184" s="7" t="s">
        <v>223</v>
      </c>
      <c r="B184" s="7" t="s">
        <v>224</v>
      </c>
      <c r="D184" s="81">
        <v>9.2492999999999999</v>
      </c>
      <c r="E184" s="34" t="s">
        <v>28</v>
      </c>
      <c r="F184" s="81" t="s">
        <v>29</v>
      </c>
      <c r="G184" s="68" t="s">
        <v>1030</v>
      </c>
      <c r="I184" s="82">
        <v>0.44020999999999999</v>
      </c>
      <c r="J184" s="34" t="s">
        <v>30</v>
      </c>
      <c r="K184" s="81" t="s">
        <v>29</v>
      </c>
      <c r="L184" s="35"/>
      <c r="M184" s="81">
        <v>7.8686999999999996</v>
      </c>
      <c r="N184" s="34" t="s">
        <v>28</v>
      </c>
      <c r="O184" s="81" t="s">
        <v>29</v>
      </c>
      <c r="P184" s="10" t="s">
        <v>983</v>
      </c>
      <c r="R184" s="81">
        <v>26.4374</v>
      </c>
      <c r="S184" s="34" t="s">
        <v>27</v>
      </c>
      <c r="T184" s="84" t="s">
        <v>31</v>
      </c>
      <c r="U184" s="10" t="s">
        <v>1029</v>
      </c>
      <c r="W184" s="71">
        <v>121</v>
      </c>
      <c r="X184" s="36"/>
      <c r="Y184" s="10" t="s">
        <v>990</v>
      </c>
      <c r="AA184" s="81">
        <v>9.4845000000000006</v>
      </c>
      <c r="AB184" s="34" t="s">
        <v>28</v>
      </c>
      <c r="AC184" s="10" t="s">
        <v>1026</v>
      </c>
      <c r="AE184" s="81">
        <v>79.599999999999994</v>
      </c>
      <c r="AF184" s="36"/>
      <c r="AG184" s="81">
        <v>78.099999999999994</v>
      </c>
      <c r="AH184" s="36"/>
      <c r="AI184" s="81">
        <v>80.8</v>
      </c>
      <c r="AJ184" s="36"/>
      <c r="AK184" s="10" t="s">
        <v>33</v>
      </c>
      <c r="AL184" s="38"/>
      <c r="AM184" s="34">
        <v>1.01556372667766</v>
      </c>
      <c r="AO184" s="81">
        <v>2.1666666666666665</v>
      </c>
      <c r="AP184" s="36"/>
      <c r="AQ184" s="81">
        <v>11.383333333333333</v>
      </c>
      <c r="AR184" s="36"/>
      <c r="AS184" s="81">
        <v>4.45</v>
      </c>
      <c r="AT184" s="36"/>
      <c r="AU184" s="81">
        <v>15.616666666666667</v>
      </c>
      <c r="AW184" s="81">
        <v>5.1813471502590671</v>
      </c>
      <c r="AX184" s="46"/>
      <c r="AY184" s="81">
        <v>94.818652849740943</v>
      </c>
      <c r="AZ184" s="36"/>
      <c r="BA184" s="86">
        <v>7700</v>
      </c>
    </row>
    <row r="185" spans="1:53" ht="15.75" customHeight="1" x14ac:dyDescent="0.2">
      <c r="A185" s="7" t="s">
        <v>227</v>
      </c>
      <c r="B185" s="7" t="s">
        <v>228</v>
      </c>
      <c r="D185" s="84">
        <v>7.9512999999999998</v>
      </c>
      <c r="E185" s="34" t="s">
        <v>28</v>
      </c>
      <c r="F185" s="84" t="s">
        <v>31</v>
      </c>
      <c r="G185" s="68" t="s">
        <v>988</v>
      </c>
      <c r="I185" s="82">
        <v>0.54737000000000002</v>
      </c>
      <c r="J185" s="34" t="s">
        <v>28</v>
      </c>
      <c r="K185" s="81" t="s">
        <v>29</v>
      </c>
      <c r="L185" s="35"/>
      <c r="M185" s="87">
        <v>12.589499999999999</v>
      </c>
      <c r="N185" s="34" t="s">
        <v>28</v>
      </c>
      <c r="O185" s="81" t="s">
        <v>29</v>
      </c>
      <c r="P185" s="10" t="s">
        <v>997</v>
      </c>
      <c r="R185" s="81">
        <v>30.383900000000001</v>
      </c>
      <c r="S185" s="34" t="s">
        <v>28</v>
      </c>
      <c r="T185" s="81" t="s">
        <v>29</v>
      </c>
      <c r="U185" s="10" t="s">
        <v>1094</v>
      </c>
      <c r="W185" s="71">
        <v>155</v>
      </c>
      <c r="X185" s="36"/>
      <c r="Y185" s="10" t="s">
        <v>988</v>
      </c>
      <c r="AA185" s="81">
        <v>11.062799999999999</v>
      </c>
      <c r="AB185" s="34" t="s">
        <v>30</v>
      </c>
      <c r="AC185" s="10" t="s">
        <v>1084</v>
      </c>
      <c r="AE185" s="34" t="s">
        <v>32</v>
      </c>
      <c r="AF185" s="36"/>
      <c r="AG185" s="34" t="s">
        <v>32</v>
      </c>
      <c r="AH185" s="36"/>
      <c r="AI185" s="34" t="s">
        <v>32</v>
      </c>
      <c r="AJ185" s="36"/>
      <c r="AK185" s="10" t="s">
        <v>33</v>
      </c>
      <c r="AL185" s="38"/>
      <c r="AM185" s="34">
        <v>0.69133864076651996</v>
      </c>
      <c r="AO185" s="84">
        <v>1.7833333333333334</v>
      </c>
      <c r="AP185" s="36"/>
      <c r="AQ185" s="84">
        <v>10.5</v>
      </c>
      <c r="AR185" s="36"/>
      <c r="AS185" s="34" t="s">
        <v>32</v>
      </c>
      <c r="AT185" s="36"/>
      <c r="AU185" s="34" t="s">
        <v>32</v>
      </c>
      <c r="AW185" s="81">
        <v>6.5789473684210522</v>
      </c>
      <c r="AX185" s="46"/>
      <c r="AY185" s="81">
        <v>93.421052631578945</v>
      </c>
      <c r="AZ185" s="36"/>
      <c r="BA185" s="83">
        <v>8900</v>
      </c>
    </row>
    <row r="186" spans="1:53" ht="15.75" customHeight="1" x14ac:dyDescent="0.2">
      <c r="A186" s="7" t="s">
        <v>233</v>
      </c>
      <c r="B186" s="7" t="s">
        <v>234</v>
      </c>
      <c r="D186" s="81">
        <v>9.3284000000000002</v>
      </c>
      <c r="E186" s="34" t="s">
        <v>30</v>
      </c>
      <c r="F186" s="84" t="s">
        <v>31</v>
      </c>
      <c r="G186" s="68" t="s">
        <v>981</v>
      </c>
      <c r="I186" s="82">
        <v>0.44350000000000001</v>
      </c>
      <c r="J186" s="34" t="s">
        <v>27</v>
      </c>
      <c r="K186" s="81" t="s">
        <v>29</v>
      </c>
      <c r="L186" s="35"/>
      <c r="M186" s="81">
        <v>7.9978999999999996</v>
      </c>
      <c r="N186" s="34" t="s">
        <v>28</v>
      </c>
      <c r="O186" s="81" t="s">
        <v>29</v>
      </c>
      <c r="P186" s="10" t="s">
        <v>1035</v>
      </c>
      <c r="R186" s="84">
        <v>17.6219</v>
      </c>
      <c r="S186" s="34" t="s">
        <v>30</v>
      </c>
      <c r="T186" s="84" t="s">
        <v>31</v>
      </c>
      <c r="U186" s="10" t="s">
        <v>1076</v>
      </c>
      <c r="W186" s="39">
        <v>94</v>
      </c>
      <c r="X186" s="36"/>
      <c r="Y186" s="10" t="s">
        <v>1089</v>
      </c>
      <c r="AA186" s="84">
        <v>6.8596000000000004</v>
      </c>
      <c r="AB186" s="34" t="s">
        <v>28</v>
      </c>
      <c r="AC186" s="10" t="s">
        <v>1085</v>
      </c>
      <c r="AE186" s="34" t="s">
        <v>32</v>
      </c>
      <c r="AF186" s="36"/>
      <c r="AG186" s="34" t="s">
        <v>32</v>
      </c>
      <c r="AH186" s="36"/>
      <c r="AI186" s="34" t="s">
        <v>32</v>
      </c>
      <c r="AJ186" s="36"/>
      <c r="AK186" s="10" t="s">
        <v>33</v>
      </c>
      <c r="AL186" s="38"/>
      <c r="AM186" s="34">
        <v>0.97472425493928005</v>
      </c>
      <c r="AO186" s="81">
        <v>2.4666666666666668</v>
      </c>
      <c r="AP186" s="36"/>
      <c r="AQ186" s="81">
        <v>12.183333333333334</v>
      </c>
      <c r="AR186" s="36"/>
      <c r="AS186" s="81">
        <v>4.1333333333333337</v>
      </c>
      <c r="AT186" s="36"/>
      <c r="AU186" s="84">
        <v>14.85</v>
      </c>
      <c r="AW186" s="84">
        <v>14.545454545454545</v>
      </c>
      <c r="AX186" s="46"/>
      <c r="AY186" s="84">
        <v>85.454545454545453</v>
      </c>
      <c r="AZ186" s="36"/>
      <c r="BA186" s="83">
        <v>8400</v>
      </c>
    </row>
    <row r="187" spans="1:53" ht="15.75" customHeight="1" x14ac:dyDescent="0.2">
      <c r="A187" s="7" t="s">
        <v>275</v>
      </c>
      <c r="B187" s="7" t="s">
        <v>276</v>
      </c>
      <c r="D187" s="81">
        <v>10.383800000000001</v>
      </c>
      <c r="E187" s="34" t="s">
        <v>28</v>
      </c>
      <c r="F187" s="81" t="s">
        <v>29</v>
      </c>
      <c r="G187" s="68" t="s">
        <v>1025</v>
      </c>
      <c r="I187" s="82">
        <v>0.45362000000000002</v>
      </c>
      <c r="J187" s="34" t="s">
        <v>27</v>
      </c>
      <c r="K187" s="87" t="s">
        <v>976</v>
      </c>
      <c r="L187" s="35"/>
      <c r="M187" s="81">
        <v>8.5364000000000004</v>
      </c>
      <c r="N187" s="34" t="s">
        <v>28</v>
      </c>
      <c r="O187" s="87" t="s">
        <v>976</v>
      </c>
      <c r="P187" s="10" t="s">
        <v>1137</v>
      </c>
      <c r="R187" s="81">
        <v>28.8504</v>
      </c>
      <c r="S187" s="34" t="s">
        <v>28</v>
      </c>
      <c r="T187" s="81" t="s">
        <v>29</v>
      </c>
      <c r="U187" s="10" t="s">
        <v>1076</v>
      </c>
      <c r="W187" s="71">
        <v>184</v>
      </c>
      <c r="X187" s="36"/>
      <c r="Y187" s="10" t="s">
        <v>1104</v>
      </c>
      <c r="AA187" s="81">
        <v>8.9322999999999997</v>
      </c>
      <c r="AB187" s="34" t="s">
        <v>28</v>
      </c>
      <c r="AC187" s="10" t="s">
        <v>984</v>
      </c>
      <c r="AE187" s="34" t="s">
        <v>32</v>
      </c>
      <c r="AF187" s="36"/>
      <c r="AG187" s="34" t="s">
        <v>32</v>
      </c>
      <c r="AH187" s="36"/>
      <c r="AI187" s="34" t="s">
        <v>32</v>
      </c>
      <c r="AJ187" s="36"/>
      <c r="AK187" s="10" t="s">
        <v>33</v>
      </c>
      <c r="AL187" s="38"/>
      <c r="AM187" s="34">
        <v>0.73398455116516004</v>
      </c>
      <c r="AO187" s="87">
        <v>2.7833333333333332</v>
      </c>
      <c r="AP187" s="36"/>
      <c r="AQ187" s="81">
        <v>12.166666666666666</v>
      </c>
      <c r="AR187" s="36"/>
      <c r="AS187" s="81">
        <v>4.1500000000000004</v>
      </c>
      <c r="AT187" s="36"/>
      <c r="AU187" s="84">
        <v>12.716666666666667</v>
      </c>
      <c r="AW187" s="87">
        <v>1.4925373134328357</v>
      </c>
      <c r="AX187" s="46"/>
      <c r="AY187" s="87">
        <v>98.507462686567166</v>
      </c>
      <c r="AZ187" s="36"/>
      <c r="BA187" s="86">
        <v>7400</v>
      </c>
    </row>
    <row r="188" spans="1:53" ht="15.75" customHeight="1" x14ac:dyDescent="0.2">
      <c r="A188" s="7" t="s">
        <v>283</v>
      </c>
      <c r="B188" s="7" t="s">
        <v>284</v>
      </c>
      <c r="D188" s="81">
        <v>10.5722</v>
      </c>
      <c r="E188" s="34" t="s">
        <v>28</v>
      </c>
      <c r="F188" s="81" t="s">
        <v>29</v>
      </c>
      <c r="G188" s="68" t="s">
        <v>1013</v>
      </c>
      <c r="I188" s="82">
        <v>0.52744000000000002</v>
      </c>
      <c r="J188" s="34" t="s">
        <v>28</v>
      </c>
      <c r="K188" s="81" t="s">
        <v>29</v>
      </c>
      <c r="L188" s="35"/>
      <c r="M188" s="84">
        <v>5.9659000000000004</v>
      </c>
      <c r="N188" s="34" t="s">
        <v>30</v>
      </c>
      <c r="O188" s="84" t="s">
        <v>31</v>
      </c>
      <c r="P188" s="10" t="s">
        <v>1050</v>
      </c>
      <c r="R188" s="87">
        <v>32.982500000000002</v>
      </c>
      <c r="S188" s="34" t="s">
        <v>28</v>
      </c>
      <c r="T188" s="87" t="s">
        <v>976</v>
      </c>
      <c r="U188" s="10" t="s">
        <v>1022</v>
      </c>
      <c r="W188" s="39">
        <v>120</v>
      </c>
      <c r="X188" s="36"/>
      <c r="Y188" s="10" t="s">
        <v>1081</v>
      </c>
      <c r="AA188" s="81">
        <v>8.3218999999999994</v>
      </c>
      <c r="AB188" s="34" t="s">
        <v>30</v>
      </c>
      <c r="AC188" s="10" t="s">
        <v>982</v>
      </c>
      <c r="AE188" s="34" t="s">
        <v>32</v>
      </c>
      <c r="AF188" s="36"/>
      <c r="AG188" s="34" t="s">
        <v>32</v>
      </c>
      <c r="AH188" s="36"/>
      <c r="AI188" s="34" t="s">
        <v>32</v>
      </c>
      <c r="AJ188" s="36"/>
      <c r="AK188" s="10" t="s">
        <v>33</v>
      </c>
      <c r="AL188" s="38"/>
      <c r="AM188" s="34">
        <v>0.73832532606319001</v>
      </c>
      <c r="AO188" s="81">
        <v>2.2999999999999998</v>
      </c>
      <c r="AP188" s="36"/>
      <c r="AQ188" s="81">
        <v>12.916666666666666</v>
      </c>
      <c r="AR188" s="36"/>
      <c r="AS188" s="84">
        <v>4.1166666666666663</v>
      </c>
      <c r="AT188" s="36"/>
      <c r="AU188" s="84">
        <v>13.883333333333333</v>
      </c>
      <c r="AW188" s="81">
        <v>5.9701492537313428</v>
      </c>
      <c r="AX188" s="46"/>
      <c r="AY188" s="81">
        <v>94.029850746268664</v>
      </c>
      <c r="AZ188" s="36"/>
      <c r="BA188" s="89">
        <v>11900</v>
      </c>
    </row>
    <row r="189" spans="1:53" ht="15.75" customHeight="1" x14ac:dyDescent="0.2">
      <c r="A189" s="7" t="s">
        <v>291</v>
      </c>
      <c r="B189" s="7" t="s">
        <v>292</v>
      </c>
      <c r="D189" s="87">
        <v>12.3592</v>
      </c>
      <c r="E189" s="34" t="s">
        <v>28</v>
      </c>
      <c r="F189" s="87" t="s">
        <v>976</v>
      </c>
      <c r="G189" s="68" t="s">
        <v>1028</v>
      </c>
      <c r="I189" s="82">
        <v>0.40273999999999999</v>
      </c>
      <c r="J189" s="34" t="s">
        <v>27</v>
      </c>
      <c r="K189" s="84" t="s">
        <v>31</v>
      </c>
      <c r="L189" s="35"/>
      <c r="M189" s="87">
        <v>12.145200000000001</v>
      </c>
      <c r="N189" s="34" t="s">
        <v>28</v>
      </c>
      <c r="O189" s="87" t="s">
        <v>976</v>
      </c>
      <c r="P189" s="10" t="s">
        <v>1050</v>
      </c>
      <c r="R189" s="81">
        <v>25.184100000000001</v>
      </c>
      <c r="S189" s="34" t="s">
        <v>28</v>
      </c>
      <c r="T189" s="84" t="s">
        <v>31</v>
      </c>
      <c r="U189" s="10" t="s">
        <v>980</v>
      </c>
      <c r="W189" s="39">
        <v>265</v>
      </c>
      <c r="X189" s="36"/>
      <c r="Y189" s="10" t="s">
        <v>1167</v>
      </c>
      <c r="AA189" s="81">
        <v>8.3696000000000002</v>
      </c>
      <c r="AB189" s="34" t="s">
        <v>28</v>
      </c>
      <c r="AC189" s="10" t="s">
        <v>1001</v>
      </c>
      <c r="AE189" s="81">
        <v>74.7</v>
      </c>
      <c r="AF189" s="36"/>
      <c r="AG189" s="81">
        <v>75.599999999999994</v>
      </c>
      <c r="AH189" s="36"/>
      <c r="AI189" s="81">
        <v>74.599999999999994</v>
      </c>
      <c r="AJ189" s="36"/>
      <c r="AK189" s="10" t="s">
        <v>33</v>
      </c>
      <c r="AL189" s="38"/>
      <c r="AM189" s="34">
        <v>2.6035847303416202</v>
      </c>
      <c r="AO189" s="84">
        <v>2.0499999999999998</v>
      </c>
      <c r="AP189" s="36"/>
      <c r="AQ189" s="81">
        <v>13.05</v>
      </c>
      <c r="AR189" s="36"/>
      <c r="AS189" s="81">
        <v>4.1333333333333337</v>
      </c>
      <c r="AT189" s="36"/>
      <c r="AU189" s="81">
        <v>15.5</v>
      </c>
      <c r="AW189" s="87">
        <v>4.788732394366197</v>
      </c>
      <c r="AX189" s="46"/>
      <c r="AY189" s="87">
        <v>95.211267605633793</v>
      </c>
      <c r="AZ189" s="36"/>
      <c r="BA189" s="83">
        <v>10200</v>
      </c>
    </row>
    <row r="190" spans="1:53" ht="15.75" customHeight="1" x14ac:dyDescent="0.2">
      <c r="A190" s="7" t="s">
        <v>305</v>
      </c>
      <c r="B190" s="7" t="s">
        <v>306</v>
      </c>
      <c r="D190" s="87">
        <v>13.0532</v>
      </c>
      <c r="E190" s="34" t="s">
        <v>28</v>
      </c>
      <c r="F190" s="87" t="s">
        <v>976</v>
      </c>
      <c r="G190" s="68" t="s">
        <v>995</v>
      </c>
      <c r="I190" s="82">
        <v>0.47294000000000003</v>
      </c>
      <c r="J190" s="34" t="s">
        <v>27</v>
      </c>
      <c r="K190" s="81" t="s">
        <v>29</v>
      </c>
      <c r="L190" s="35"/>
      <c r="M190" s="81">
        <v>7.4318999999999997</v>
      </c>
      <c r="N190" s="34" t="s">
        <v>28</v>
      </c>
      <c r="O190" s="81" t="s">
        <v>29</v>
      </c>
      <c r="P190" s="10" t="s">
        <v>1018</v>
      </c>
      <c r="R190" s="87">
        <v>38.646000000000001</v>
      </c>
      <c r="S190" s="34" t="s">
        <v>30</v>
      </c>
      <c r="T190" s="87" t="s">
        <v>976</v>
      </c>
      <c r="U190" s="10" t="s">
        <v>992</v>
      </c>
      <c r="W190" s="71">
        <v>243</v>
      </c>
      <c r="X190" s="36"/>
      <c r="Y190" s="10" t="s">
        <v>995</v>
      </c>
      <c r="AA190" s="81">
        <v>12.242599999999999</v>
      </c>
      <c r="AB190" s="34" t="s">
        <v>28</v>
      </c>
      <c r="AC190" s="10" t="s">
        <v>1046</v>
      </c>
      <c r="AE190" s="34" t="s">
        <v>32</v>
      </c>
      <c r="AF190" s="36"/>
      <c r="AG190" s="34" t="s">
        <v>32</v>
      </c>
      <c r="AH190" s="36"/>
      <c r="AI190" s="34" t="s">
        <v>32</v>
      </c>
      <c r="AJ190" s="36"/>
      <c r="AK190" s="10" t="s">
        <v>33</v>
      </c>
      <c r="AL190" s="38"/>
      <c r="AM190" s="34">
        <v>1.09332916978334</v>
      </c>
      <c r="AO190" s="87">
        <v>2.7666666666666666</v>
      </c>
      <c r="AP190" s="36"/>
      <c r="AQ190" s="81">
        <v>11.4</v>
      </c>
      <c r="AR190" s="36"/>
      <c r="AS190" s="84">
        <v>4.1166666666666663</v>
      </c>
      <c r="AT190" s="36"/>
      <c r="AU190" s="84">
        <v>13.983333333333333</v>
      </c>
      <c r="AW190" s="81">
        <v>5.485232067510549</v>
      </c>
      <c r="AX190" s="46"/>
      <c r="AY190" s="81">
        <v>94.514767932489448</v>
      </c>
      <c r="AZ190" s="36"/>
      <c r="BA190" s="83">
        <v>9000</v>
      </c>
    </row>
    <row r="191" spans="1:53" ht="15.75" customHeight="1" x14ac:dyDescent="0.2">
      <c r="A191" s="7" t="s">
        <v>343</v>
      </c>
      <c r="B191" s="7" t="s">
        <v>344</v>
      </c>
      <c r="D191" s="81">
        <v>11.4368</v>
      </c>
      <c r="E191" s="34" t="s">
        <v>28</v>
      </c>
      <c r="F191" s="81" t="s">
        <v>29</v>
      </c>
      <c r="G191" s="68" t="s">
        <v>1001</v>
      </c>
      <c r="I191" s="82">
        <v>0.55147999999999997</v>
      </c>
      <c r="J191" s="34" t="s">
        <v>28</v>
      </c>
      <c r="K191" s="81" t="s">
        <v>29</v>
      </c>
      <c r="L191" s="35"/>
      <c r="M191" s="87">
        <v>13.4572</v>
      </c>
      <c r="N191" s="34" t="s">
        <v>28</v>
      </c>
      <c r="O191" s="87" t="s">
        <v>976</v>
      </c>
      <c r="P191" s="10" t="s">
        <v>991</v>
      </c>
      <c r="R191" s="81">
        <v>30.877800000000001</v>
      </c>
      <c r="S191" s="34" t="s">
        <v>28</v>
      </c>
      <c r="T191" s="81" t="s">
        <v>29</v>
      </c>
      <c r="U191" s="10" t="s">
        <v>1043</v>
      </c>
      <c r="W191" s="39">
        <v>275</v>
      </c>
      <c r="X191" s="36"/>
      <c r="Y191" s="10" t="s">
        <v>1102</v>
      </c>
      <c r="AA191" s="87">
        <v>15.498200000000001</v>
      </c>
      <c r="AB191" s="34" t="s">
        <v>30</v>
      </c>
      <c r="AC191" s="10" t="s">
        <v>1049</v>
      </c>
      <c r="AE191" s="34" t="s">
        <v>32</v>
      </c>
      <c r="AF191" s="36"/>
      <c r="AG191" s="34" t="s">
        <v>32</v>
      </c>
      <c r="AH191" s="36"/>
      <c r="AI191" s="34" t="s">
        <v>32</v>
      </c>
      <c r="AJ191" s="36"/>
      <c r="AK191" s="10" t="s">
        <v>33</v>
      </c>
      <c r="AL191" s="38"/>
      <c r="AM191" s="34">
        <v>1.42676982983643</v>
      </c>
      <c r="AO191" s="81">
        <v>2.3833333333333333</v>
      </c>
      <c r="AP191" s="36"/>
      <c r="AQ191" s="81">
        <v>12.716666666666667</v>
      </c>
      <c r="AR191" s="36"/>
      <c r="AS191" s="87">
        <v>4.6333333333333337</v>
      </c>
      <c r="AT191" s="36"/>
      <c r="AU191" s="81">
        <v>18.850000000000001</v>
      </c>
      <c r="AW191" s="81">
        <v>8.1300813008130071</v>
      </c>
      <c r="AX191" s="46"/>
      <c r="AY191" s="81">
        <v>91.869918699186996</v>
      </c>
      <c r="AZ191" s="36"/>
      <c r="BA191" s="83">
        <v>9200</v>
      </c>
    </row>
    <row r="192" spans="1:53" ht="15.75" customHeight="1" x14ac:dyDescent="0.2">
      <c r="A192" s="7" t="s">
        <v>351</v>
      </c>
      <c r="B192" s="7" t="s">
        <v>352</v>
      </c>
      <c r="D192" s="81">
        <v>10.9596</v>
      </c>
      <c r="E192" s="34" t="s">
        <v>28</v>
      </c>
      <c r="F192" s="87" t="s">
        <v>976</v>
      </c>
      <c r="G192" s="68" t="s">
        <v>979</v>
      </c>
      <c r="I192" s="82">
        <v>0.39948</v>
      </c>
      <c r="J192" s="34" t="s">
        <v>27</v>
      </c>
      <c r="K192" s="81" t="s">
        <v>29</v>
      </c>
      <c r="L192" s="35"/>
      <c r="M192" s="87">
        <v>10.878500000000001</v>
      </c>
      <c r="N192" s="34" t="s">
        <v>28</v>
      </c>
      <c r="O192" s="87" t="s">
        <v>976</v>
      </c>
      <c r="P192" s="10" t="s">
        <v>992</v>
      </c>
      <c r="R192" s="87">
        <v>33.445999999999998</v>
      </c>
      <c r="S192" s="34" t="s">
        <v>27</v>
      </c>
      <c r="T192" s="81" t="s">
        <v>29</v>
      </c>
      <c r="U192" s="10" t="s">
        <v>1089</v>
      </c>
      <c r="W192" s="39">
        <v>245</v>
      </c>
      <c r="X192" s="36"/>
      <c r="Y192" s="10" t="s">
        <v>1007</v>
      </c>
      <c r="AA192" s="87">
        <v>12.4765</v>
      </c>
      <c r="AB192" s="34" t="s">
        <v>30</v>
      </c>
      <c r="AC192" s="10" t="s">
        <v>148</v>
      </c>
      <c r="AE192" s="81">
        <v>78.599999999999994</v>
      </c>
      <c r="AF192" s="36"/>
      <c r="AG192" s="81">
        <v>76.400000000000006</v>
      </c>
      <c r="AH192" s="36"/>
      <c r="AI192" s="81">
        <v>79.5</v>
      </c>
      <c r="AJ192" s="36"/>
      <c r="AK192" s="10" t="s">
        <v>33</v>
      </c>
      <c r="AL192" s="38"/>
      <c r="AM192" s="34">
        <v>0.76434921104224995</v>
      </c>
      <c r="AO192" s="81">
        <v>2.1</v>
      </c>
      <c r="AP192" s="36"/>
      <c r="AQ192" s="81">
        <v>12.5</v>
      </c>
      <c r="AR192" s="36"/>
      <c r="AS192" s="34" t="s">
        <v>32</v>
      </c>
      <c r="AT192" s="36"/>
      <c r="AU192" s="34" t="s">
        <v>32</v>
      </c>
      <c r="AW192" s="81">
        <v>9.6385542168674707</v>
      </c>
      <c r="AX192" s="46"/>
      <c r="AY192" s="81">
        <v>90.361445783132538</v>
      </c>
      <c r="AZ192" s="36"/>
      <c r="BA192" s="83">
        <v>10100</v>
      </c>
    </row>
    <row r="193" spans="1:53" ht="15.75" customHeight="1" x14ac:dyDescent="0.2">
      <c r="A193" s="7" t="s">
        <v>367</v>
      </c>
      <c r="B193" s="7" t="s">
        <v>368</v>
      </c>
      <c r="D193" s="81">
        <v>10.283099999999999</v>
      </c>
      <c r="E193" s="34" t="s">
        <v>28</v>
      </c>
      <c r="F193" s="81" t="s">
        <v>29</v>
      </c>
      <c r="G193" s="68" t="s">
        <v>977</v>
      </c>
      <c r="I193" s="82">
        <v>0.47914000000000001</v>
      </c>
      <c r="J193" s="34" t="s">
        <v>30</v>
      </c>
      <c r="K193" s="81" t="s">
        <v>29</v>
      </c>
      <c r="L193" s="35"/>
      <c r="M193" s="81">
        <v>7.3959000000000001</v>
      </c>
      <c r="N193" s="34" t="s">
        <v>27</v>
      </c>
      <c r="O193" s="81" t="s">
        <v>29</v>
      </c>
      <c r="P193" s="10" t="s">
        <v>989</v>
      </c>
      <c r="R193" s="81">
        <v>26.045500000000001</v>
      </c>
      <c r="S193" s="34" t="s">
        <v>27</v>
      </c>
      <c r="T193" s="81" t="s">
        <v>29</v>
      </c>
      <c r="U193" s="10" t="s">
        <v>1030</v>
      </c>
      <c r="W193" s="71">
        <v>145</v>
      </c>
      <c r="X193" s="36"/>
      <c r="Y193" s="10" t="s">
        <v>1134</v>
      </c>
      <c r="AA193" s="81">
        <v>7.9242999999999997</v>
      </c>
      <c r="AB193" s="34" t="s">
        <v>28</v>
      </c>
      <c r="AC193" s="10" t="s">
        <v>1002</v>
      </c>
      <c r="AE193" s="34" t="s">
        <v>32</v>
      </c>
      <c r="AF193" s="36"/>
      <c r="AG193" s="34" t="s">
        <v>32</v>
      </c>
      <c r="AH193" s="36"/>
      <c r="AI193" s="34" t="s">
        <v>32</v>
      </c>
      <c r="AJ193" s="36"/>
      <c r="AK193" s="10" t="s">
        <v>33</v>
      </c>
      <c r="AL193" s="38"/>
      <c r="AM193" s="34">
        <v>1.97705924909043</v>
      </c>
      <c r="AO193" s="87">
        <v>2.9333333333333331</v>
      </c>
      <c r="AP193" s="36"/>
      <c r="AQ193" s="87">
        <v>15.216666666666667</v>
      </c>
      <c r="AR193" s="36"/>
      <c r="AS193" s="84">
        <v>4</v>
      </c>
      <c r="AT193" s="36"/>
      <c r="AU193" s="84">
        <v>13.85</v>
      </c>
      <c r="AW193" s="87">
        <v>3.5714285714285712</v>
      </c>
      <c r="AX193" s="46"/>
      <c r="AY193" s="87">
        <v>96.428571428571431</v>
      </c>
      <c r="AZ193" s="36"/>
      <c r="BA193" s="83">
        <v>9500</v>
      </c>
    </row>
    <row r="194" spans="1:53" ht="15.75" customHeight="1" x14ac:dyDescent="0.2">
      <c r="A194" s="7" t="s">
        <v>379</v>
      </c>
      <c r="B194" s="7" t="s">
        <v>380</v>
      </c>
      <c r="D194" s="81">
        <v>9.8020999999999994</v>
      </c>
      <c r="E194" s="34" t="s">
        <v>28</v>
      </c>
      <c r="F194" s="81" t="s">
        <v>29</v>
      </c>
      <c r="G194" s="68" t="s">
        <v>996</v>
      </c>
      <c r="I194" s="82">
        <v>0.42548999999999998</v>
      </c>
      <c r="J194" s="34" t="s">
        <v>27</v>
      </c>
      <c r="K194" s="81" t="s">
        <v>29</v>
      </c>
      <c r="L194" s="35"/>
      <c r="M194" s="84">
        <v>6.3114999999999997</v>
      </c>
      <c r="N194" s="34" t="s">
        <v>28</v>
      </c>
      <c r="O194" s="81" t="s">
        <v>29</v>
      </c>
      <c r="P194" s="10" t="s">
        <v>985</v>
      </c>
      <c r="R194" s="84">
        <v>18.0913</v>
      </c>
      <c r="S194" s="34" t="s">
        <v>28</v>
      </c>
      <c r="T194" s="84" t="s">
        <v>31</v>
      </c>
      <c r="U194" s="10" t="s">
        <v>1080</v>
      </c>
      <c r="W194" s="71">
        <v>70</v>
      </c>
      <c r="X194" s="36"/>
      <c r="Y194" s="10" t="s">
        <v>1013</v>
      </c>
      <c r="AA194" s="84">
        <v>7.5564999999999998</v>
      </c>
      <c r="AB194" s="34" t="s">
        <v>28</v>
      </c>
      <c r="AC194" s="10" t="s">
        <v>984</v>
      </c>
      <c r="AE194" s="34" t="s">
        <v>32</v>
      </c>
      <c r="AF194" s="36"/>
      <c r="AG194" s="34" t="s">
        <v>32</v>
      </c>
      <c r="AH194" s="36"/>
      <c r="AI194" s="34" t="s">
        <v>32</v>
      </c>
      <c r="AJ194" s="36"/>
      <c r="AK194" s="10" t="s">
        <v>33</v>
      </c>
      <c r="AL194" s="38"/>
      <c r="AM194" s="34">
        <v>0.45714437094629001</v>
      </c>
      <c r="AO194" s="84">
        <v>2</v>
      </c>
      <c r="AP194" s="36"/>
      <c r="AQ194" s="81">
        <v>14.2</v>
      </c>
      <c r="AR194" s="36"/>
      <c r="AS194" s="84">
        <v>3.9166666666666665</v>
      </c>
      <c r="AT194" s="36"/>
      <c r="AU194" s="81">
        <v>15.366666666666667</v>
      </c>
      <c r="AW194" s="84">
        <v>10.810810810810811</v>
      </c>
      <c r="AX194" s="46"/>
      <c r="AY194" s="84">
        <v>89.189189189189193</v>
      </c>
      <c r="AZ194" s="36"/>
      <c r="BA194" s="83">
        <v>8700</v>
      </c>
    </row>
    <row r="195" spans="1:53" ht="15.75" customHeight="1" x14ac:dyDescent="0.2">
      <c r="A195" s="7" t="s">
        <v>403</v>
      </c>
      <c r="B195" s="7" t="s">
        <v>404</v>
      </c>
      <c r="D195" s="87">
        <v>11.9382</v>
      </c>
      <c r="E195" s="34" t="s">
        <v>28</v>
      </c>
      <c r="F195" s="81" t="s">
        <v>29</v>
      </c>
      <c r="G195" s="68" t="s">
        <v>996</v>
      </c>
      <c r="I195" s="82">
        <v>0.49856</v>
      </c>
      <c r="J195" s="34" t="s">
        <v>28</v>
      </c>
      <c r="K195" s="81" t="s">
        <v>29</v>
      </c>
      <c r="L195" s="35"/>
      <c r="M195" s="81">
        <v>7.8954000000000004</v>
      </c>
      <c r="N195" s="34" t="s">
        <v>28</v>
      </c>
      <c r="O195" s="81" t="s">
        <v>29</v>
      </c>
      <c r="P195" s="10" t="s">
        <v>997</v>
      </c>
      <c r="R195" s="81">
        <v>25.018599999999999</v>
      </c>
      <c r="S195" s="34" t="s">
        <v>28</v>
      </c>
      <c r="T195" s="81" t="s">
        <v>29</v>
      </c>
      <c r="U195" s="10" t="s">
        <v>998</v>
      </c>
      <c r="W195" s="39">
        <v>210</v>
      </c>
      <c r="X195" s="36"/>
      <c r="Y195" s="10" t="s">
        <v>1104</v>
      </c>
      <c r="AA195" s="84">
        <v>6.0960000000000001</v>
      </c>
      <c r="AB195" s="34" t="s">
        <v>30</v>
      </c>
      <c r="AC195" s="10" t="s">
        <v>1015</v>
      </c>
      <c r="AE195" s="81">
        <v>82.1</v>
      </c>
      <c r="AF195" s="36"/>
      <c r="AG195" s="81">
        <v>83.6</v>
      </c>
      <c r="AH195" s="36"/>
      <c r="AI195" s="84">
        <v>83.2</v>
      </c>
      <c r="AJ195" s="36"/>
      <c r="AK195" s="10" t="s">
        <v>33</v>
      </c>
      <c r="AL195" s="38"/>
      <c r="AM195" s="34">
        <v>0.98732126286545996</v>
      </c>
      <c r="AO195" s="81">
        <v>2.2000000000000002</v>
      </c>
      <c r="AP195" s="36"/>
      <c r="AQ195" s="81">
        <v>12.2</v>
      </c>
      <c r="AR195" s="36"/>
      <c r="AS195" s="81">
        <v>4.4333333333333336</v>
      </c>
      <c r="AT195" s="36"/>
      <c r="AU195" s="81">
        <v>16.566666666666666</v>
      </c>
      <c r="AW195" s="84">
        <v>10.309278350515463</v>
      </c>
      <c r="AX195" s="46"/>
      <c r="AY195" s="84">
        <v>89.690721649484544</v>
      </c>
      <c r="AZ195" s="36"/>
      <c r="BA195" s="83">
        <v>8900</v>
      </c>
    </row>
    <row r="196" spans="1:53" ht="15.75" customHeight="1" x14ac:dyDescent="0.2">
      <c r="A196" s="7" t="s">
        <v>409</v>
      </c>
      <c r="B196" s="7" t="s">
        <v>410</v>
      </c>
      <c r="D196" s="81">
        <v>10.474600000000001</v>
      </c>
      <c r="E196" s="34" t="s">
        <v>28</v>
      </c>
      <c r="F196" s="87" t="s">
        <v>976</v>
      </c>
      <c r="G196" s="68" t="s">
        <v>999</v>
      </c>
      <c r="I196" s="85">
        <v>0.33864</v>
      </c>
      <c r="J196" s="34" t="s">
        <v>28</v>
      </c>
      <c r="K196" s="81" t="s">
        <v>29</v>
      </c>
      <c r="L196" s="35"/>
      <c r="M196" s="81">
        <v>8.0106999999999999</v>
      </c>
      <c r="N196" s="34" t="s">
        <v>28</v>
      </c>
      <c r="O196" s="81" t="s">
        <v>29</v>
      </c>
      <c r="P196" s="10" t="s">
        <v>992</v>
      </c>
      <c r="R196" s="87">
        <v>33.601700000000001</v>
      </c>
      <c r="S196" s="34" t="s">
        <v>30</v>
      </c>
      <c r="T196" s="81" t="s">
        <v>29</v>
      </c>
      <c r="U196" s="10" t="s">
        <v>977</v>
      </c>
      <c r="W196" s="71">
        <v>163</v>
      </c>
      <c r="X196" s="36"/>
      <c r="Y196" s="10" t="s">
        <v>988</v>
      </c>
      <c r="AA196" s="81">
        <v>8.1042000000000005</v>
      </c>
      <c r="AB196" s="34" t="s">
        <v>28</v>
      </c>
      <c r="AC196" s="10" t="s">
        <v>1005</v>
      </c>
      <c r="AE196" s="34" t="s">
        <v>32</v>
      </c>
      <c r="AF196" s="36"/>
      <c r="AG196" s="34" t="s">
        <v>32</v>
      </c>
      <c r="AH196" s="36"/>
      <c r="AI196" s="34" t="s">
        <v>32</v>
      </c>
      <c r="AJ196" s="36"/>
      <c r="AK196" s="10" t="s">
        <v>33</v>
      </c>
      <c r="AL196" s="38"/>
      <c r="AM196" s="34">
        <v>0.77696461937476002</v>
      </c>
      <c r="AO196" s="81">
        <v>2.4</v>
      </c>
      <c r="AP196" s="36"/>
      <c r="AQ196" s="81">
        <v>11.3</v>
      </c>
      <c r="AR196" s="36"/>
      <c r="AS196" s="81">
        <v>4.2666666666666666</v>
      </c>
      <c r="AT196" s="36"/>
      <c r="AU196" s="84">
        <v>13.183333333333334</v>
      </c>
      <c r="AW196" s="81">
        <v>5.485232067510549</v>
      </c>
      <c r="AX196" s="46"/>
      <c r="AY196" s="81">
        <v>94.514767932489448</v>
      </c>
      <c r="AZ196" s="36"/>
      <c r="BA196" s="86">
        <v>7300</v>
      </c>
    </row>
    <row r="197" spans="1:53" ht="15.75" customHeight="1" x14ac:dyDescent="0.2">
      <c r="A197" s="7" t="s">
        <v>529</v>
      </c>
      <c r="B197" s="7" t="s">
        <v>530</v>
      </c>
      <c r="D197" s="81">
        <v>9.7870000000000008</v>
      </c>
      <c r="E197" s="34" t="s">
        <v>28</v>
      </c>
      <c r="F197" s="81" t="s">
        <v>29</v>
      </c>
      <c r="G197" s="68" t="s">
        <v>1023</v>
      </c>
      <c r="I197" s="85">
        <v>0.32523000000000002</v>
      </c>
      <c r="J197" s="34" t="s">
        <v>28</v>
      </c>
      <c r="K197" s="81" t="s">
        <v>29</v>
      </c>
      <c r="L197" s="35"/>
      <c r="M197" s="84">
        <v>6.1143999999999998</v>
      </c>
      <c r="N197" s="34" t="s">
        <v>28</v>
      </c>
      <c r="O197" s="84" t="s">
        <v>31</v>
      </c>
      <c r="P197" s="10" t="s">
        <v>986</v>
      </c>
      <c r="R197" s="81">
        <v>23.256699999999999</v>
      </c>
      <c r="S197" s="34" t="s">
        <v>28</v>
      </c>
      <c r="T197" s="81" t="s">
        <v>29</v>
      </c>
      <c r="U197" s="10" t="s">
        <v>1079</v>
      </c>
      <c r="W197" s="39">
        <v>65</v>
      </c>
      <c r="X197" s="36"/>
      <c r="Y197" s="10" t="s">
        <v>1031</v>
      </c>
      <c r="AA197" s="81">
        <v>9.0866000000000007</v>
      </c>
      <c r="AB197" s="34" t="s">
        <v>28</v>
      </c>
      <c r="AC197" s="10" t="s">
        <v>985</v>
      </c>
      <c r="AE197" s="84">
        <v>87.3</v>
      </c>
      <c r="AF197" s="36"/>
      <c r="AG197" s="81">
        <v>84.4</v>
      </c>
      <c r="AH197" s="36"/>
      <c r="AI197" s="84">
        <v>81.3</v>
      </c>
      <c r="AJ197" s="36"/>
      <c r="AK197" s="10" t="s">
        <v>33</v>
      </c>
      <c r="AL197" s="38"/>
      <c r="AM197" s="34">
        <v>0.21711716368451001</v>
      </c>
      <c r="AO197" s="84">
        <v>1.8</v>
      </c>
      <c r="AP197" s="36"/>
      <c r="AQ197" s="84">
        <v>10.966666666666667</v>
      </c>
      <c r="AR197" s="36"/>
      <c r="AS197" s="84">
        <v>3.9666666666666668</v>
      </c>
      <c r="AT197" s="36"/>
      <c r="AU197" s="84">
        <v>14.183333333333334</v>
      </c>
      <c r="AW197" s="84">
        <v>11.961722488038278</v>
      </c>
      <c r="AX197" s="46"/>
      <c r="AY197" s="84">
        <v>88.038277511961724</v>
      </c>
      <c r="AZ197" s="36"/>
      <c r="BA197" s="86">
        <v>7300</v>
      </c>
    </row>
    <row r="198" spans="1:53" ht="15.75" customHeight="1" x14ac:dyDescent="0.2">
      <c r="A198" s="7" t="s">
        <v>553</v>
      </c>
      <c r="B198" s="7" t="s">
        <v>554</v>
      </c>
      <c r="D198" s="81">
        <v>9.8571000000000009</v>
      </c>
      <c r="E198" s="34" t="s">
        <v>28</v>
      </c>
      <c r="F198" s="81" t="s">
        <v>29</v>
      </c>
      <c r="G198" s="68" t="s">
        <v>981</v>
      </c>
      <c r="I198" s="82">
        <v>0.46205000000000002</v>
      </c>
      <c r="J198" s="34" t="s">
        <v>27</v>
      </c>
      <c r="K198" s="81" t="s">
        <v>29</v>
      </c>
      <c r="L198" s="35"/>
      <c r="M198" s="81">
        <v>8.9041999999999994</v>
      </c>
      <c r="N198" s="34" t="s">
        <v>28</v>
      </c>
      <c r="O198" s="81" t="s">
        <v>29</v>
      </c>
      <c r="P198" s="10" t="s">
        <v>1168</v>
      </c>
      <c r="R198" s="81">
        <v>30.3704</v>
      </c>
      <c r="S198" s="34" t="s">
        <v>30</v>
      </c>
      <c r="T198" s="81" t="s">
        <v>29</v>
      </c>
      <c r="U198" s="10" t="s">
        <v>988</v>
      </c>
      <c r="W198" s="71">
        <v>177</v>
      </c>
      <c r="X198" s="36"/>
      <c r="Y198" s="10" t="s">
        <v>1044</v>
      </c>
      <c r="AA198" s="81">
        <v>7.8453999999999997</v>
      </c>
      <c r="AB198" s="34" t="s">
        <v>30</v>
      </c>
      <c r="AC198" s="10" t="s">
        <v>997</v>
      </c>
      <c r="AE198" s="34" t="s">
        <v>32</v>
      </c>
      <c r="AF198" s="36"/>
      <c r="AG198" s="34" t="s">
        <v>32</v>
      </c>
      <c r="AH198" s="36"/>
      <c r="AI198" s="34" t="s">
        <v>32</v>
      </c>
      <c r="AJ198" s="36"/>
      <c r="AK198" s="10" t="s">
        <v>33</v>
      </c>
      <c r="AL198" s="38"/>
      <c r="AM198" s="34">
        <v>4.8502495274832604</v>
      </c>
      <c r="AO198" s="84">
        <v>1.4333333333333333</v>
      </c>
      <c r="AP198" s="36"/>
      <c r="AQ198" s="84">
        <v>9.35</v>
      </c>
      <c r="AR198" s="36"/>
      <c r="AS198" s="81">
        <v>4.166666666666667</v>
      </c>
      <c r="AT198" s="36"/>
      <c r="AU198" s="84">
        <v>14.75</v>
      </c>
      <c r="AW198" s="87">
        <v>5.0505050505050502</v>
      </c>
      <c r="AX198" s="46"/>
      <c r="AY198" s="87">
        <v>94.949494949494948</v>
      </c>
      <c r="AZ198" s="36"/>
      <c r="BA198" s="89">
        <v>12100</v>
      </c>
    </row>
    <row r="199" spans="1:53" ht="15.75" customHeight="1" x14ac:dyDescent="0.2">
      <c r="A199" s="7" t="s">
        <v>555</v>
      </c>
      <c r="B199" s="7" t="s">
        <v>556</v>
      </c>
      <c r="D199" s="87">
        <v>14.084099999999999</v>
      </c>
      <c r="E199" s="34" t="s">
        <v>30</v>
      </c>
      <c r="F199" s="87" t="s">
        <v>976</v>
      </c>
      <c r="G199" s="68" t="s">
        <v>1000</v>
      </c>
      <c r="I199" s="82">
        <v>0.42707000000000001</v>
      </c>
      <c r="J199" s="34" t="s">
        <v>27</v>
      </c>
      <c r="K199" s="84" t="s">
        <v>31</v>
      </c>
      <c r="L199" s="35"/>
      <c r="M199" s="81">
        <v>8.4413999999999998</v>
      </c>
      <c r="N199" s="34" t="s">
        <v>30</v>
      </c>
      <c r="O199" s="81" t="s">
        <v>29</v>
      </c>
      <c r="P199" s="10" t="s">
        <v>982</v>
      </c>
      <c r="R199" s="81">
        <v>22.0076</v>
      </c>
      <c r="S199" s="34" t="s">
        <v>28</v>
      </c>
      <c r="T199" s="84" t="s">
        <v>31</v>
      </c>
      <c r="U199" s="10" t="s">
        <v>1075</v>
      </c>
      <c r="W199" s="39">
        <v>251</v>
      </c>
      <c r="X199" s="36"/>
      <c r="Y199" s="10" t="s">
        <v>992</v>
      </c>
      <c r="AA199" s="81">
        <v>10.6404</v>
      </c>
      <c r="AB199" s="34" t="s">
        <v>30</v>
      </c>
      <c r="AC199" s="10" t="s">
        <v>1058</v>
      </c>
      <c r="AE199" s="34" t="s">
        <v>32</v>
      </c>
      <c r="AF199" s="36"/>
      <c r="AG199" s="34" t="s">
        <v>32</v>
      </c>
      <c r="AH199" s="36"/>
      <c r="AI199" s="34" t="s">
        <v>32</v>
      </c>
      <c r="AJ199" s="36"/>
      <c r="AK199" s="10" t="s">
        <v>33</v>
      </c>
      <c r="AL199" s="38"/>
      <c r="AM199" s="34">
        <v>1.69926232338524</v>
      </c>
      <c r="AO199" s="81">
        <v>2.3166666666666669</v>
      </c>
      <c r="AP199" s="36"/>
      <c r="AQ199" s="81">
        <v>13.633333333333333</v>
      </c>
      <c r="AR199" s="36"/>
      <c r="AS199" s="84">
        <v>4.05</v>
      </c>
      <c r="AT199" s="36"/>
      <c r="AU199" s="84">
        <v>13.85</v>
      </c>
      <c r="AW199" s="84">
        <v>11.111111111111111</v>
      </c>
      <c r="AX199" s="46"/>
      <c r="AY199" s="84">
        <v>88.888888888888886</v>
      </c>
      <c r="AZ199" s="36"/>
      <c r="BA199" s="89">
        <v>11200</v>
      </c>
    </row>
    <row r="200" spans="1:53" ht="15.75" customHeight="1" x14ac:dyDescent="0.2">
      <c r="A200" s="7" t="s">
        <v>563</v>
      </c>
      <c r="B200" s="7" t="s">
        <v>564</v>
      </c>
      <c r="D200" s="81">
        <v>8.7962000000000007</v>
      </c>
      <c r="E200" s="34" t="s">
        <v>28</v>
      </c>
      <c r="F200" s="84" t="s">
        <v>31</v>
      </c>
      <c r="G200" s="68" t="s">
        <v>1043</v>
      </c>
      <c r="I200" s="82">
        <v>0.42442999999999997</v>
      </c>
      <c r="J200" s="34" t="s">
        <v>27</v>
      </c>
      <c r="K200" s="81" t="s">
        <v>29</v>
      </c>
      <c r="L200" s="35"/>
      <c r="M200" s="81">
        <v>8.1913999999999998</v>
      </c>
      <c r="N200" s="34" t="s">
        <v>28</v>
      </c>
      <c r="O200" s="87" t="s">
        <v>976</v>
      </c>
      <c r="P200" s="10" t="s">
        <v>978</v>
      </c>
      <c r="R200" s="81">
        <v>24.117999999999999</v>
      </c>
      <c r="S200" s="34" t="s">
        <v>27</v>
      </c>
      <c r="T200" s="81" t="s">
        <v>29</v>
      </c>
      <c r="U200" s="10" t="s">
        <v>1098</v>
      </c>
      <c r="W200" s="71">
        <v>97</v>
      </c>
      <c r="X200" s="36"/>
      <c r="Y200" s="10" t="s">
        <v>1033</v>
      </c>
      <c r="AA200" s="81">
        <v>9.4966000000000008</v>
      </c>
      <c r="AB200" s="34" t="s">
        <v>27</v>
      </c>
      <c r="AC200" s="10" t="s">
        <v>993</v>
      </c>
      <c r="AE200" s="34" t="s">
        <v>32</v>
      </c>
      <c r="AF200" s="36"/>
      <c r="AG200" s="34" t="s">
        <v>32</v>
      </c>
      <c r="AH200" s="36"/>
      <c r="AI200" s="34" t="s">
        <v>32</v>
      </c>
      <c r="AJ200" s="36"/>
      <c r="AK200" s="10" t="s">
        <v>33</v>
      </c>
      <c r="AL200" s="38"/>
      <c r="AM200" s="34">
        <v>1.0088322920142301</v>
      </c>
      <c r="AO200" s="81">
        <v>2.5166666666666666</v>
      </c>
      <c r="AP200" s="36"/>
      <c r="AQ200" s="84">
        <v>9.5166666666666675</v>
      </c>
      <c r="AR200" s="36"/>
      <c r="AS200" s="81">
        <v>4.166666666666667</v>
      </c>
      <c r="AT200" s="36"/>
      <c r="AU200" s="84">
        <v>13.116666666666667</v>
      </c>
      <c r="AW200" s="81">
        <v>7.5342465753424657</v>
      </c>
      <c r="AX200" s="46"/>
      <c r="AY200" s="81">
        <v>92.465753424657535</v>
      </c>
      <c r="AZ200" s="36"/>
      <c r="BA200" s="86">
        <v>7500</v>
      </c>
    </row>
    <row r="201" spans="1:53" ht="15.75" customHeight="1" x14ac:dyDescent="0.2">
      <c r="A201" s="7" t="s">
        <v>597</v>
      </c>
      <c r="B201" s="7" t="s">
        <v>598</v>
      </c>
      <c r="D201" s="81">
        <v>11.5678</v>
      </c>
      <c r="E201" s="34" t="s">
        <v>28</v>
      </c>
      <c r="F201" s="81" t="s">
        <v>29</v>
      </c>
      <c r="G201" s="68" t="s">
        <v>991</v>
      </c>
      <c r="I201" s="82">
        <v>0.53232999999999997</v>
      </c>
      <c r="J201" s="34" t="s">
        <v>27</v>
      </c>
      <c r="K201" s="81" t="s">
        <v>29</v>
      </c>
      <c r="L201" s="35"/>
      <c r="M201" s="81">
        <v>6.8486000000000002</v>
      </c>
      <c r="N201" s="34" t="s">
        <v>28</v>
      </c>
      <c r="O201" s="81" t="s">
        <v>29</v>
      </c>
      <c r="P201" s="10" t="s">
        <v>1035</v>
      </c>
      <c r="R201" s="81">
        <v>21.586500000000001</v>
      </c>
      <c r="S201" s="34" t="s">
        <v>27</v>
      </c>
      <c r="T201" s="84" t="s">
        <v>31</v>
      </c>
      <c r="U201" s="10" t="s">
        <v>988</v>
      </c>
      <c r="W201" s="71">
        <v>157</v>
      </c>
      <c r="X201" s="36"/>
      <c r="Y201" s="10" t="s">
        <v>968</v>
      </c>
      <c r="AA201" s="81">
        <v>8.4337</v>
      </c>
      <c r="AB201" s="34" t="s">
        <v>28</v>
      </c>
      <c r="AC201" s="10" t="s">
        <v>983</v>
      </c>
      <c r="AE201" s="81">
        <v>82.8</v>
      </c>
      <c r="AF201" s="36"/>
      <c r="AG201" s="84">
        <v>86.1</v>
      </c>
      <c r="AH201" s="36"/>
      <c r="AI201" s="84">
        <v>85.4</v>
      </c>
      <c r="AJ201" s="36"/>
      <c r="AK201" s="10" t="s">
        <v>33</v>
      </c>
      <c r="AL201" s="38"/>
      <c r="AM201" s="34">
        <v>0.73006700550726999</v>
      </c>
      <c r="AO201" s="84">
        <v>2.0333333333333332</v>
      </c>
      <c r="AP201" s="36"/>
      <c r="AQ201" s="87">
        <v>15.35</v>
      </c>
      <c r="AR201" s="36"/>
      <c r="AS201" s="81">
        <v>4.2</v>
      </c>
      <c r="AT201" s="36"/>
      <c r="AU201" s="81">
        <v>15.466666666666667</v>
      </c>
      <c r="AW201" s="81">
        <v>9.5541401273885356</v>
      </c>
      <c r="AX201" s="46"/>
      <c r="AY201" s="81">
        <v>90.445859872611464</v>
      </c>
      <c r="AZ201" s="36"/>
      <c r="BA201" s="83">
        <v>9100</v>
      </c>
    </row>
    <row r="202" spans="1:53" x14ac:dyDescent="0.2">
      <c r="A202" s="7"/>
      <c r="B202" s="7"/>
      <c r="D202" s="64"/>
      <c r="E202" s="34"/>
      <c r="F202" s="65"/>
      <c r="G202" s="55"/>
      <c r="I202" s="51"/>
      <c r="J202" s="34"/>
      <c r="K202" s="56"/>
      <c r="L202" s="35"/>
      <c r="M202" s="64"/>
      <c r="N202" s="34"/>
      <c r="O202" s="34"/>
      <c r="P202" s="55"/>
      <c r="Q202" s="36"/>
      <c r="R202" s="64"/>
      <c r="S202" s="34"/>
      <c r="T202" s="34"/>
      <c r="U202" s="55"/>
      <c r="V202" s="36"/>
      <c r="W202" s="39"/>
      <c r="X202" s="36"/>
      <c r="Y202" s="10"/>
      <c r="Z202" s="36"/>
      <c r="AA202" s="34"/>
      <c r="AB202" s="34"/>
      <c r="AC202" s="55"/>
      <c r="AD202" s="36"/>
      <c r="AE202" s="34"/>
      <c r="AF202" s="36"/>
      <c r="AG202" s="34"/>
      <c r="AH202" s="36"/>
      <c r="AI202" s="34"/>
      <c r="AJ202" s="36"/>
      <c r="AK202" s="37"/>
      <c r="AL202" s="38"/>
      <c r="AM202" s="37"/>
      <c r="AO202" s="34"/>
      <c r="AP202" s="36"/>
      <c r="AQ202" s="34"/>
      <c r="AR202" s="36"/>
      <c r="AS202" s="34"/>
      <c r="AT202" s="36"/>
      <c r="AU202" s="34"/>
      <c r="AW202" s="37"/>
      <c r="AX202" s="46"/>
      <c r="AY202" s="37"/>
      <c r="AZ202" s="36"/>
      <c r="BA202" s="40"/>
    </row>
    <row r="203" spans="1:53" s="20" customFormat="1" ht="25.5" x14ac:dyDescent="0.2">
      <c r="A203" s="57"/>
      <c r="B203" s="66" t="s">
        <v>965</v>
      </c>
      <c r="C203" s="15"/>
      <c r="D203" s="59"/>
      <c r="E203" s="59"/>
      <c r="F203" s="59"/>
      <c r="G203" s="59"/>
      <c r="H203" s="60"/>
      <c r="I203" s="59"/>
      <c r="J203" s="59"/>
      <c r="K203" s="59"/>
      <c r="L203" s="24"/>
      <c r="M203" s="59"/>
      <c r="N203" s="59"/>
      <c r="O203" s="59"/>
      <c r="P203" s="59"/>
      <c r="Q203" s="60"/>
      <c r="R203" s="59"/>
      <c r="S203" s="59"/>
      <c r="T203" s="61"/>
      <c r="U203" s="61"/>
      <c r="V203" s="62"/>
      <c r="W203" s="61"/>
      <c r="X203" s="15"/>
      <c r="Y203" s="61"/>
      <c r="Z203" s="15"/>
      <c r="AA203" s="61"/>
      <c r="AB203" s="59"/>
      <c r="AC203" s="61"/>
      <c r="AD203" s="15"/>
      <c r="AE203" s="61"/>
      <c r="AF203" s="15"/>
      <c r="AG203" s="63"/>
      <c r="AH203" s="15"/>
      <c r="AI203" s="63"/>
      <c r="AJ203" s="15"/>
      <c r="AK203" s="63"/>
      <c r="AM203" s="63"/>
      <c r="AO203" s="63"/>
      <c r="AQ203" s="63"/>
      <c r="AS203" s="63"/>
      <c r="AU203" s="63"/>
      <c r="AW203" s="63"/>
      <c r="AY203" s="63"/>
      <c r="BA203" s="63"/>
    </row>
    <row r="204" spans="1:53" ht="15.75" customHeight="1" x14ac:dyDescent="0.2">
      <c r="A204" s="7" t="s">
        <v>40</v>
      </c>
      <c r="B204" s="7" t="s">
        <v>41</v>
      </c>
      <c r="D204" s="87">
        <v>12.0077</v>
      </c>
      <c r="E204" s="34" t="s">
        <v>30</v>
      </c>
      <c r="F204" s="87" t="s">
        <v>976</v>
      </c>
      <c r="G204" s="68" t="s">
        <v>987</v>
      </c>
      <c r="I204" s="82">
        <v>0.52103999999999995</v>
      </c>
      <c r="J204" s="34" t="s">
        <v>28</v>
      </c>
      <c r="K204" s="81" t="s">
        <v>29</v>
      </c>
      <c r="L204" s="35"/>
      <c r="M204" s="81">
        <v>7.1761999999999997</v>
      </c>
      <c r="N204" s="34" t="s">
        <v>27</v>
      </c>
      <c r="O204" s="84" t="s">
        <v>31</v>
      </c>
      <c r="P204" s="10" t="s">
        <v>1029</v>
      </c>
      <c r="R204" s="81">
        <v>26.431100000000001</v>
      </c>
      <c r="S204" s="34" t="s">
        <v>27</v>
      </c>
      <c r="T204" s="81" t="s">
        <v>29</v>
      </c>
      <c r="U204" s="10" t="s">
        <v>1084</v>
      </c>
      <c r="W204" s="71">
        <v>196</v>
      </c>
      <c r="X204" s="36"/>
      <c r="Y204" s="10" t="s">
        <v>1103</v>
      </c>
      <c r="AA204" s="81">
        <v>11.8422</v>
      </c>
      <c r="AB204" s="34" t="s">
        <v>27</v>
      </c>
      <c r="AC204" s="10" t="s">
        <v>1002</v>
      </c>
      <c r="AE204" s="34" t="s">
        <v>32</v>
      </c>
      <c r="AF204" s="36"/>
      <c r="AG204" s="34" t="s">
        <v>32</v>
      </c>
      <c r="AH204" s="36"/>
      <c r="AI204" s="34" t="s">
        <v>32</v>
      </c>
      <c r="AJ204" s="36"/>
      <c r="AK204" s="10" t="s">
        <v>33</v>
      </c>
      <c r="AL204" s="38"/>
      <c r="AM204" s="34">
        <v>0.82948331159517996</v>
      </c>
      <c r="AO204" s="81">
        <v>2.3833333333333333</v>
      </c>
      <c r="AP204" s="36"/>
      <c r="AQ204" s="87">
        <v>17.466666666666665</v>
      </c>
      <c r="AR204" s="36"/>
      <c r="AS204" s="34" t="s">
        <v>32</v>
      </c>
      <c r="AT204" s="36"/>
      <c r="AU204" s="34" t="s">
        <v>32</v>
      </c>
      <c r="AW204" s="81">
        <v>5.6034482758620694</v>
      </c>
      <c r="AX204" s="46"/>
      <c r="AY204" s="81">
        <v>94.396551724137936</v>
      </c>
      <c r="AZ204" s="36"/>
      <c r="BA204" s="83">
        <v>8900</v>
      </c>
    </row>
    <row r="205" spans="1:53" ht="15.75" customHeight="1" x14ac:dyDescent="0.2">
      <c r="A205" s="7" t="s">
        <v>75</v>
      </c>
      <c r="B205" s="7" t="s">
        <v>76</v>
      </c>
      <c r="D205" s="84">
        <v>8.2665000000000006</v>
      </c>
      <c r="E205" s="34" t="s">
        <v>28</v>
      </c>
      <c r="F205" s="84" t="s">
        <v>31</v>
      </c>
      <c r="G205" s="68" t="s">
        <v>1076</v>
      </c>
      <c r="I205" s="82">
        <v>0.36470000000000002</v>
      </c>
      <c r="J205" s="34" t="s">
        <v>28</v>
      </c>
      <c r="K205" s="84" t="s">
        <v>31</v>
      </c>
      <c r="L205" s="35"/>
      <c r="M205" s="84">
        <v>4.3764000000000003</v>
      </c>
      <c r="N205" s="34" t="s">
        <v>27</v>
      </c>
      <c r="O205" s="84" t="s">
        <v>31</v>
      </c>
      <c r="P205" s="10" t="s">
        <v>1026</v>
      </c>
      <c r="R205" s="84">
        <v>16.107500000000002</v>
      </c>
      <c r="S205" s="34" t="s">
        <v>27</v>
      </c>
      <c r="T205" s="84" t="s">
        <v>31</v>
      </c>
      <c r="U205" s="10" t="s">
        <v>977</v>
      </c>
      <c r="W205" s="39">
        <v>11</v>
      </c>
      <c r="X205" s="36"/>
      <c r="Y205" s="10" t="s">
        <v>1110</v>
      </c>
      <c r="AA205" s="81">
        <v>9.3611000000000004</v>
      </c>
      <c r="AB205" s="34" t="s">
        <v>27</v>
      </c>
      <c r="AC205" s="10" t="s">
        <v>1185</v>
      </c>
      <c r="AE205" s="34" t="s">
        <v>32</v>
      </c>
      <c r="AF205" s="36"/>
      <c r="AG205" s="34" t="s">
        <v>32</v>
      </c>
      <c r="AH205" s="36"/>
      <c r="AI205" s="34" t="s">
        <v>32</v>
      </c>
      <c r="AJ205" s="36"/>
      <c r="AK205" s="10" t="s">
        <v>33</v>
      </c>
      <c r="AL205" s="38"/>
      <c r="AM205" s="34">
        <v>3.64871454045675</v>
      </c>
      <c r="AO205" s="81">
        <v>2.3166666666666669</v>
      </c>
      <c r="AP205" s="36"/>
      <c r="AQ205" s="81">
        <v>12.6</v>
      </c>
      <c r="AR205" s="36"/>
      <c r="AS205" s="81">
        <v>4.4833333333333334</v>
      </c>
      <c r="AT205" s="36"/>
      <c r="AU205" s="87">
        <v>20.233333333333334</v>
      </c>
      <c r="AW205" s="87">
        <v>0</v>
      </c>
      <c r="AX205" s="46"/>
      <c r="AY205" s="87">
        <v>100</v>
      </c>
      <c r="AZ205" s="36"/>
      <c r="BA205" s="86">
        <v>7700</v>
      </c>
    </row>
    <row r="206" spans="1:53" ht="15.75" customHeight="1" x14ac:dyDescent="0.2">
      <c r="A206" s="7" t="s">
        <v>85</v>
      </c>
      <c r="B206" s="7" t="s">
        <v>86</v>
      </c>
      <c r="D206" s="81">
        <v>10.1637</v>
      </c>
      <c r="E206" s="34" t="s">
        <v>30</v>
      </c>
      <c r="F206" s="84" t="s">
        <v>31</v>
      </c>
      <c r="G206" s="68" t="s">
        <v>991</v>
      </c>
      <c r="I206" s="88">
        <v>0.84697999999999996</v>
      </c>
      <c r="J206" s="34" t="s">
        <v>27</v>
      </c>
      <c r="K206" s="87" t="s">
        <v>976</v>
      </c>
      <c r="L206" s="35"/>
      <c r="M206" s="84">
        <v>6.3522999999999996</v>
      </c>
      <c r="N206" s="34" t="s">
        <v>28</v>
      </c>
      <c r="O206" s="84" t="s">
        <v>31</v>
      </c>
      <c r="P206" s="10" t="s">
        <v>991</v>
      </c>
      <c r="R206" s="81">
        <v>20.398099999999999</v>
      </c>
      <c r="S206" s="34" t="s">
        <v>27</v>
      </c>
      <c r="T206" s="81" t="s">
        <v>29</v>
      </c>
      <c r="U206" s="10" t="s">
        <v>1084</v>
      </c>
      <c r="W206" s="71">
        <v>111</v>
      </c>
      <c r="X206" s="36"/>
      <c r="Y206" s="10" t="s">
        <v>1101</v>
      </c>
      <c r="AA206" s="81">
        <v>9.1057000000000006</v>
      </c>
      <c r="AB206" s="34" t="s">
        <v>28</v>
      </c>
      <c r="AC206" s="10" t="s">
        <v>1060</v>
      </c>
      <c r="AE206" s="81">
        <v>83.9</v>
      </c>
      <c r="AF206" s="36"/>
      <c r="AG206" s="81">
        <v>84.5</v>
      </c>
      <c r="AH206" s="36"/>
      <c r="AI206" s="81">
        <v>79.400000000000006</v>
      </c>
      <c r="AJ206" s="36"/>
      <c r="AK206" s="10" t="s">
        <v>33</v>
      </c>
      <c r="AL206" s="38"/>
      <c r="AM206" s="34">
        <v>1.1305349731052801</v>
      </c>
      <c r="AO206" s="87">
        <v>2.6666666666666665</v>
      </c>
      <c r="AP206" s="36"/>
      <c r="AQ206" s="87">
        <v>19.5</v>
      </c>
      <c r="AR206" s="36"/>
      <c r="AS206" s="81">
        <v>4.3666666666666663</v>
      </c>
      <c r="AT206" s="36"/>
      <c r="AU206" s="81">
        <v>16.916666666666668</v>
      </c>
      <c r="AW206" s="87">
        <v>3.8461538461538463</v>
      </c>
      <c r="AX206" s="46"/>
      <c r="AY206" s="87">
        <v>96.15384615384616</v>
      </c>
      <c r="AZ206" s="36"/>
      <c r="BA206" s="83">
        <v>10300</v>
      </c>
    </row>
    <row r="207" spans="1:53" ht="15.75" customHeight="1" x14ac:dyDescent="0.2">
      <c r="A207" s="7" t="s">
        <v>89</v>
      </c>
      <c r="B207" s="7" t="s">
        <v>90</v>
      </c>
      <c r="D207" s="87">
        <v>13.4514</v>
      </c>
      <c r="E207" s="34" t="s">
        <v>28</v>
      </c>
      <c r="F207" s="87" t="s">
        <v>976</v>
      </c>
      <c r="G207" s="68" t="s">
        <v>1026</v>
      </c>
      <c r="I207" s="88">
        <v>0.87119999999999997</v>
      </c>
      <c r="J207" s="34" t="s">
        <v>30</v>
      </c>
      <c r="K207" s="87" t="s">
        <v>976</v>
      </c>
      <c r="L207" s="35"/>
      <c r="M207" s="81">
        <v>8.7119999999999997</v>
      </c>
      <c r="N207" s="34" t="s">
        <v>30</v>
      </c>
      <c r="O207" s="81" t="s">
        <v>29</v>
      </c>
      <c r="P207" s="10" t="s">
        <v>1061</v>
      </c>
      <c r="R207" s="87">
        <v>35.579900000000002</v>
      </c>
      <c r="S207" s="34" t="s">
        <v>28</v>
      </c>
      <c r="T207" s="87" t="s">
        <v>976</v>
      </c>
      <c r="U207" s="10" t="s">
        <v>1028</v>
      </c>
      <c r="W207" s="39">
        <v>276</v>
      </c>
      <c r="X207" s="36"/>
      <c r="Y207" s="10" t="s">
        <v>997</v>
      </c>
      <c r="AA207" s="81">
        <v>8.9214000000000002</v>
      </c>
      <c r="AB207" s="34" t="s">
        <v>28</v>
      </c>
      <c r="AC207" s="10" t="s">
        <v>1076</v>
      </c>
      <c r="AE207" s="34" t="s">
        <v>32</v>
      </c>
      <c r="AF207" s="36"/>
      <c r="AG207" s="34" t="s">
        <v>32</v>
      </c>
      <c r="AH207" s="36"/>
      <c r="AI207" s="34" t="s">
        <v>32</v>
      </c>
      <c r="AJ207" s="36"/>
      <c r="AK207" s="10" t="s">
        <v>33</v>
      </c>
      <c r="AL207" s="38"/>
      <c r="AM207" s="34">
        <v>0.83754695343384</v>
      </c>
      <c r="AO207" s="81">
        <v>2.2833333333333332</v>
      </c>
      <c r="AP207" s="36"/>
      <c r="AQ207" s="87">
        <v>15.65</v>
      </c>
      <c r="AR207" s="36"/>
      <c r="AS207" s="84">
        <v>4.05</v>
      </c>
      <c r="AT207" s="36"/>
      <c r="AU207" s="81">
        <v>17.399999999999999</v>
      </c>
      <c r="AW207" s="81">
        <v>5.6962025316455698</v>
      </c>
      <c r="AX207" s="46"/>
      <c r="AY207" s="81">
        <v>94.303797468354432</v>
      </c>
      <c r="AZ207" s="36"/>
      <c r="BA207" s="83">
        <v>9800</v>
      </c>
    </row>
    <row r="208" spans="1:53" ht="15.75" customHeight="1" x14ac:dyDescent="0.2">
      <c r="A208" s="7" t="s">
        <v>96</v>
      </c>
      <c r="B208" s="7" t="s">
        <v>97</v>
      </c>
      <c r="D208" s="81">
        <v>10.6206</v>
      </c>
      <c r="E208" s="34" t="s">
        <v>28</v>
      </c>
      <c r="F208" s="81" t="s">
        <v>29</v>
      </c>
      <c r="G208" s="68" t="s">
        <v>984</v>
      </c>
      <c r="I208" s="88">
        <v>0.63573999999999997</v>
      </c>
      <c r="J208" s="34" t="s">
        <v>30</v>
      </c>
      <c r="K208" s="87" t="s">
        <v>976</v>
      </c>
      <c r="L208" s="35"/>
      <c r="M208" s="87">
        <v>12.770899999999999</v>
      </c>
      <c r="N208" s="34" t="s">
        <v>30</v>
      </c>
      <c r="O208" s="87" t="s">
        <v>976</v>
      </c>
      <c r="P208" s="10" t="s">
        <v>1115</v>
      </c>
      <c r="R208" s="81">
        <v>28.8888</v>
      </c>
      <c r="S208" s="34" t="s">
        <v>28</v>
      </c>
      <c r="T208" s="87" t="s">
        <v>976</v>
      </c>
      <c r="U208" s="10" t="s">
        <v>1075</v>
      </c>
      <c r="W208" s="39">
        <v>259</v>
      </c>
      <c r="X208" s="36"/>
      <c r="Y208" s="10" t="s">
        <v>1028</v>
      </c>
      <c r="AA208" s="81">
        <v>9.4802</v>
      </c>
      <c r="AB208" s="34" t="s">
        <v>27</v>
      </c>
      <c r="AC208" s="10" t="s">
        <v>983</v>
      </c>
      <c r="AE208" s="81">
        <v>80.2</v>
      </c>
      <c r="AF208" s="36"/>
      <c r="AG208" s="81">
        <v>82.5</v>
      </c>
      <c r="AH208" s="36"/>
      <c r="AI208" s="81">
        <v>79.3</v>
      </c>
      <c r="AJ208" s="36"/>
      <c r="AK208" s="10" t="s">
        <v>33</v>
      </c>
      <c r="AL208" s="38"/>
      <c r="AM208" s="34">
        <v>1.6451971667563201</v>
      </c>
      <c r="AO208" s="84">
        <v>1.6166666666666667</v>
      </c>
      <c r="AP208" s="36"/>
      <c r="AQ208" s="84">
        <v>10.25</v>
      </c>
      <c r="AR208" s="36"/>
      <c r="AS208" s="81">
        <v>4.1833333333333336</v>
      </c>
      <c r="AT208" s="36"/>
      <c r="AU208" s="81">
        <v>15.666666666666666</v>
      </c>
      <c r="AW208" s="81">
        <v>6.666666666666667</v>
      </c>
      <c r="AX208" s="46"/>
      <c r="AY208" s="81">
        <v>93.333333333333329</v>
      </c>
      <c r="AZ208" s="36"/>
      <c r="BA208" s="89">
        <v>10900</v>
      </c>
    </row>
    <row r="209" spans="1:53" ht="15.75" customHeight="1" x14ac:dyDescent="0.2">
      <c r="A209" s="7" t="s">
        <v>98</v>
      </c>
      <c r="B209" s="7" t="s">
        <v>99</v>
      </c>
      <c r="D209" s="87">
        <v>12.5548</v>
      </c>
      <c r="E209" s="34" t="s">
        <v>28</v>
      </c>
      <c r="F209" s="81" t="s">
        <v>29</v>
      </c>
      <c r="G209" s="68" t="s">
        <v>999</v>
      </c>
      <c r="I209" s="88">
        <v>0.82033999999999996</v>
      </c>
      <c r="J209" s="34" t="s">
        <v>27</v>
      </c>
      <c r="K209" s="87" t="s">
        <v>976</v>
      </c>
      <c r="L209" s="35"/>
      <c r="M209" s="87">
        <v>10.7715</v>
      </c>
      <c r="N209" s="34" t="s">
        <v>28</v>
      </c>
      <c r="O209" s="87" t="s">
        <v>976</v>
      </c>
      <c r="P209" s="10" t="s">
        <v>1033</v>
      </c>
      <c r="R209" s="87">
        <v>35.310499999999998</v>
      </c>
      <c r="S209" s="34" t="s">
        <v>27</v>
      </c>
      <c r="T209" s="87" t="s">
        <v>976</v>
      </c>
      <c r="U209" s="10" t="s">
        <v>1081</v>
      </c>
      <c r="W209" s="39">
        <v>283</v>
      </c>
      <c r="X209" s="36"/>
      <c r="Y209" s="10" t="s">
        <v>1077</v>
      </c>
      <c r="AA209" s="81">
        <v>11.9133</v>
      </c>
      <c r="AB209" s="34" t="s">
        <v>28</v>
      </c>
      <c r="AC209" s="10" t="s">
        <v>1188</v>
      </c>
      <c r="AE209" s="81">
        <v>73.3</v>
      </c>
      <c r="AF209" s="36"/>
      <c r="AG209" s="81">
        <v>74.7</v>
      </c>
      <c r="AH209" s="36"/>
      <c r="AI209" s="87">
        <v>65.400000000000006</v>
      </c>
      <c r="AJ209" s="36"/>
      <c r="AK209" s="10" t="s">
        <v>33</v>
      </c>
      <c r="AL209" s="38"/>
      <c r="AM209" s="34">
        <v>1.8908989017056099</v>
      </c>
      <c r="AO209" s="87">
        <v>2.8666666666666667</v>
      </c>
      <c r="AP209" s="36"/>
      <c r="AQ209" s="87">
        <v>15.133333333333333</v>
      </c>
      <c r="AR209" s="36"/>
      <c r="AS209" s="81">
        <v>4.2</v>
      </c>
      <c r="AT209" s="36"/>
      <c r="AU209" s="81">
        <v>17.466666666666665</v>
      </c>
      <c r="AW209" s="81">
        <v>7.6923076923076925</v>
      </c>
      <c r="AX209" s="46"/>
      <c r="AY209" s="81">
        <v>92.307692307692307</v>
      </c>
      <c r="AZ209" s="36"/>
      <c r="BA209" s="89">
        <v>13200</v>
      </c>
    </row>
    <row r="210" spans="1:53" ht="15.75" customHeight="1" x14ac:dyDescent="0.2">
      <c r="A210" s="7" t="s">
        <v>106</v>
      </c>
      <c r="B210" s="7" t="s">
        <v>107</v>
      </c>
      <c r="D210" s="81">
        <v>9.8812999999999995</v>
      </c>
      <c r="E210" s="34" t="s">
        <v>27</v>
      </c>
      <c r="F210" s="81" t="s">
        <v>29</v>
      </c>
      <c r="G210" s="68" t="s">
        <v>148</v>
      </c>
      <c r="I210" s="88">
        <v>0.81857000000000002</v>
      </c>
      <c r="J210" s="34" t="s">
        <v>27</v>
      </c>
      <c r="K210" s="87" t="s">
        <v>976</v>
      </c>
      <c r="L210" s="35"/>
      <c r="M210" s="84">
        <v>5.3792</v>
      </c>
      <c r="N210" s="34" t="s">
        <v>27</v>
      </c>
      <c r="O210" s="81" t="s">
        <v>29</v>
      </c>
      <c r="P210" s="10" t="s">
        <v>1079</v>
      </c>
      <c r="R210" s="81">
        <v>23.036899999999999</v>
      </c>
      <c r="S210" s="34" t="s">
        <v>27</v>
      </c>
      <c r="T210" s="87" t="s">
        <v>976</v>
      </c>
      <c r="U210" s="10" t="s">
        <v>1009</v>
      </c>
      <c r="W210" s="71">
        <v>72</v>
      </c>
      <c r="X210" s="36"/>
      <c r="Y210" s="10" t="s">
        <v>1006</v>
      </c>
      <c r="AA210" s="84">
        <v>7.1337000000000002</v>
      </c>
      <c r="AB210" s="34" t="s">
        <v>28</v>
      </c>
      <c r="AC210" s="10" t="s">
        <v>1089</v>
      </c>
      <c r="AE210" s="34" t="s">
        <v>32</v>
      </c>
      <c r="AF210" s="36"/>
      <c r="AG210" s="34" t="s">
        <v>32</v>
      </c>
      <c r="AH210" s="36"/>
      <c r="AI210" s="34" t="s">
        <v>32</v>
      </c>
      <c r="AJ210" s="36"/>
      <c r="AK210" s="10" t="s">
        <v>33</v>
      </c>
      <c r="AL210" s="38"/>
      <c r="AM210" s="34">
        <v>1.2871607144516</v>
      </c>
      <c r="AO210" s="81">
        <v>2.5666666666666669</v>
      </c>
      <c r="AP210" s="36"/>
      <c r="AQ210" s="87">
        <v>19.016666666666666</v>
      </c>
      <c r="AR210" s="36"/>
      <c r="AS210" s="87">
        <v>4.6500000000000004</v>
      </c>
      <c r="AT210" s="36"/>
      <c r="AU210" s="87">
        <v>26.716666666666665</v>
      </c>
      <c r="AW210" s="87">
        <v>1.4925373134328357</v>
      </c>
      <c r="AX210" s="46"/>
      <c r="AY210" s="87">
        <v>98.507462686567166</v>
      </c>
      <c r="AZ210" s="36"/>
      <c r="BA210" s="89">
        <v>11300</v>
      </c>
    </row>
    <row r="211" spans="1:53" ht="15.75" customHeight="1" x14ac:dyDescent="0.2">
      <c r="A211" s="7" t="s">
        <v>108</v>
      </c>
      <c r="B211" s="7" t="s">
        <v>109</v>
      </c>
      <c r="D211" s="87">
        <v>12.773</v>
      </c>
      <c r="E211" s="34" t="s">
        <v>28</v>
      </c>
      <c r="F211" s="87" t="s">
        <v>976</v>
      </c>
      <c r="G211" s="68" t="s">
        <v>1012</v>
      </c>
      <c r="I211" s="82">
        <v>0.37568000000000001</v>
      </c>
      <c r="J211" s="34" t="s">
        <v>27</v>
      </c>
      <c r="K211" s="84" t="s">
        <v>31</v>
      </c>
      <c r="L211" s="35"/>
      <c r="M211" s="87">
        <v>10.9697</v>
      </c>
      <c r="N211" s="34" t="s">
        <v>28</v>
      </c>
      <c r="O211" s="81" t="s">
        <v>29</v>
      </c>
      <c r="P211" s="10" t="s">
        <v>1043</v>
      </c>
      <c r="R211" s="81">
        <v>25.4208</v>
      </c>
      <c r="S211" s="34" t="s">
        <v>27</v>
      </c>
      <c r="T211" s="84" t="s">
        <v>31</v>
      </c>
      <c r="U211" s="10" t="s">
        <v>1096</v>
      </c>
      <c r="W211" s="39">
        <v>260</v>
      </c>
      <c r="X211" s="36"/>
      <c r="Y211" s="10" t="s">
        <v>1033</v>
      </c>
      <c r="AA211" s="81">
        <v>10.3188</v>
      </c>
      <c r="AB211" s="34" t="s">
        <v>28</v>
      </c>
      <c r="AC211" s="10" t="s">
        <v>1000</v>
      </c>
      <c r="AE211" s="87">
        <v>64.099999999999994</v>
      </c>
      <c r="AF211" s="36"/>
      <c r="AG211" s="87">
        <v>68.2</v>
      </c>
      <c r="AH211" s="36"/>
      <c r="AI211" s="81">
        <v>72.8</v>
      </c>
      <c r="AJ211" s="36"/>
      <c r="AK211" s="10" t="s">
        <v>33</v>
      </c>
      <c r="AL211" s="38"/>
      <c r="AM211" s="34">
        <v>0.62625098823785996</v>
      </c>
      <c r="AO211" s="81">
        <v>2.3166666666666669</v>
      </c>
      <c r="AP211" s="36"/>
      <c r="AQ211" s="81">
        <v>12.983333333333333</v>
      </c>
      <c r="AR211" s="36"/>
      <c r="AS211" s="34" t="s">
        <v>32</v>
      </c>
      <c r="AT211" s="36"/>
      <c r="AU211" s="34" t="s">
        <v>32</v>
      </c>
      <c r="AW211" s="87">
        <v>5.1470588235294112</v>
      </c>
      <c r="AX211" s="46"/>
      <c r="AY211" s="87">
        <v>94.85294117647058</v>
      </c>
      <c r="AZ211" s="36"/>
      <c r="BA211" s="83">
        <v>9800</v>
      </c>
    </row>
    <row r="212" spans="1:53" ht="15.75" customHeight="1" x14ac:dyDescent="0.2">
      <c r="A212" s="7" t="s">
        <v>120</v>
      </c>
      <c r="B212" s="7" t="s">
        <v>121</v>
      </c>
      <c r="D212" s="81">
        <v>10.0807</v>
      </c>
      <c r="E212" s="34" t="s">
        <v>28</v>
      </c>
      <c r="F212" s="81" t="s">
        <v>29</v>
      </c>
      <c r="G212" s="68" t="s">
        <v>985</v>
      </c>
      <c r="I212" s="82">
        <v>0.57369999999999999</v>
      </c>
      <c r="J212" s="34" t="s">
        <v>30</v>
      </c>
      <c r="K212" s="84" t="s">
        <v>31</v>
      </c>
      <c r="L212" s="35"/>
      <c r="M212" s="87">
        <v>14.281000000000001</v>
      </c>
      <c r="N212" s="34" t="s">
        <v>27</v>
      </c>
      <c r="O212" s="81" t="s">
        <v>29</v>
      </c>
      <c r="P212" s="10" t="s">
        <v>1004</v>
      </c>
      <c r="R212" s="81">
        <v>27.476099999999999</v>
      </c>
      <c r="S212" s="34" t="s">
        <v>30</v>
      </c>
      <c r="T212" s="84" t="s">
        <v>31</v>
      </c>
      <c r="U212" s="10" t="s">
        <v>1097</v>
      </c>
      <c r="W212" s="39">
        <v>254</v>
      </c>
      <c r="X212" s="36"/>
      <c r="Y212" s="10" t="s">
        <v>1078</v>
      </c>
      <c r="AA212" s="81">
        <v>10.039999999999999</v>
      </c>
      <c r="AB212" s="34" t="s">
        <v>30</v>
      </c>
      <c r="AC212" s="10" t="s">
        <v>980</v>
      </c>
      <c r="AE212" s="34" t="s">
        <v>32</v>
      </c>
      <c r="AF212" s="36"/>
      <c r="AG212" s="34" t="s">
        <v>32</v>
      </c>
      <c r="AH212" s="36"/>
      <c r="AI212" s="34" t="s">
        <v>32</v>
      </c>
      <c r="AJ212" s="36"/>
      <c r="AK212" s="10" t="s">
        <v>33</v>
      </c>
      <c r="AL212" s="38"/>
      <c r="AM212" s="34">
        <v>1.1676926800127401</v>
      </c>
      <c r="AO212" s="81">
        <v>2.5</v>
      </c>
      <c r="AP212" s="36"/>
      <c r="AQ212" s="81">
        <v>11.8</v>
      </c>
      <c r="AR212" s="36"/>
      <c r="AS212" s="34" t="s">
        <v>32</v>
      </c>
      <c r="AT212" s="36"/>
      <c r="AU212" s="34" t="s">
        <v>32</v>
      </c>
      <c r="AW212" s="81">
        <v>5.2631578947368416</v>
      </c>
      <c r="AX212" s="46"/>
      <c r="AY212" s="81">
        <v>94.73684210526315</v>
      </c>
      <c r="AZ212" s="36"/>
      <c r="BA212" s="83">
        <v>9700</v>
      </c>
    </row>
    <row r="213" spans="1:53" ht="15.75" customHeight="1" x14ac:dyDescent="0.2">
      <c r="A213" s="7" t="s">
        <v>124</v>
      </c>
      <c r="B213" s="7" t="s">
        <v>125</v>
      </c>
      <c r="D213" s="81">
        <v>10.0268</v>
      </c>
      <c r="E213" s="34" t="s">
        <v>27</v>
      </c>
      <c r="F213" s="81" t="s">
        <v>29</v>
      </c>
      <c r="G213" s="68" t="s">
        <v>1047</v>
      </c>
      <c r="I213" s="82">
        <v>0.45577000000000001</v>
      </c>
      <c r="J213" s="34" t="s">
        <v>27</v>
      </c>
      <c r="K213" s="84" t="s">
        <v>31</v>
      </c>
      <c r="L213" s="35"/>
      <c r="M213" s="81">
        <v>8.9126999999999992</v>
      </c>
      <c r="N213" s="34" t="s">
        <v>30</v>
      </c>
      <c r="O213" s="81" t="s">
        <v>29</v>
      </c>
      <c r="P213" s="10" t="s">
        <v>1119</v>
      </c>
      <c r="R213" s="87">
        <v>31.549099999999999</v>
      </c>
      <c r="S213" s="34" t="s">
        <v>28</v>
      </c>
      <c r="T213" s="87" t="s">
        <v>976</v>
      </c>
      <c r="U213" s="10" t="s">
        <v>977</v>
      </c>
      <c r="W213" s="71">
        <v>185</v>
      </c>
      <c r="X213" s="36"/>
      <c r="Y213" s="10" t="s">
        <v>1007</v>
      </c>
      <c r="AA213" s="81">
        <v>8.4573999999999998</v>
      </c>
      <c r="AB213" s="34" t="s">
        <v>30</v>
      </c>
      <c r="AC213" s="10" t="s">
        <v>1083</v>
      </c>
      <c r="AE213" s="34" t="s">
        <v>32</v>
      </c>
      <c r="AF213" s="36"/>
      <c r="AG213" s="34" t="s">
        <v>32</v>
      </c>
      <c r="AH213" s="36"/>
      <c r="AI213" s="34" t="s">
        <v>32</v>
      </c>
      <c r="AJ213" s="36"/>
      <c r="AK213" s="10" t="s">
        <v>33</v>
      </c>
      <c r="AL213" s="38"/>
      <c r="AM213" s="34">
        <v>0.76507015897394004</v>
      </c>
      <c r="AO213" s="84">
        <v>2.0499999999999998</v>
      </c>
      <c r="AP213" s="36"/>
      <c r="AQ213" s="87">
        <v>16.983333333333334</v>
      </c>
      <c r="AR213" s="36"/>
      <c r="AS213" s="81">
        <v>4.1500000000000004</v>
      </c>
      <c r="AT213" s="36"/>
      <c r="AU213" s="87">
        <v>22.15</v>
      </c>
      <c r="AW213" s="81">
        <v>5.2083333333333339</v>
      </c>
      <c r="AX213" s="46"/>
      <c r="AY213" s="81">
        <v>94.791666666666657</v>
      </c>
      <c r="AZ213" s="36"/>
      <c r="BA213" s="83">
        <v>9100</v>
      </c>
    </row>
    <row r="214" spans="1:53" ht="15.75" customHeight="1" x14ac:dyDescent="0.2">
      <c r="A214" s="7" t="s">
        <v>132</v>
      </c>
      <c r="B214" s="7" t="s">
        <v>133</v>
      </c>
      <c r="D214" s="81">
        <v>8.8740000000000006</v>
      </c>
      <c r="E214" s="34" t="s">
        <v>28</v>
      </c>
      <c r="F214" s="81" t="s">
        <v>29</v>
      </c>
      <c r="G214" s="68" t="s">
        <v>1022</v>
      </c>
      <c r="I214" s="82">
        <v>0.48912</v>
      </c>
      <c r="J214" s="34" t="s">
        <v>27</v>
      </c>
      <c r="K214" s="81" t="s">
        <v>29</v>
      </c>
      <c r="L214" s="35"/>
      <c r="M214" s="81">
        <v>6.8127000000000004</v>
      </c>
      <c r="N214" s="34" t="s">
        <v>27</v>
      </c>
      <c r="O214" s="84" t="s">
        <v>31</v>
      </c>
      <c r="P214" s="10" t="s">
        <v>989</v>
      </c>
      <c r="R214" s="84">
        <v>17.049199999999999</v>
      </c>
      <c r="S214" s="34" t="s">
        <v>30</v>
      </c>
      <c r="T214" s="84" t="s">
        <v>31</v>
      </c>
      <c r="U214" s="10" t="s">
        <v>980</v>
      </c>
      <c r="W214" s="71">
        <v>59</v>
      </c>
      <c r="X214" s="36"/>
      <c r="Y214" s="10" t="s">
        <v>1018</v>
      </c>
      <c r="AA214" s="81">
        <v>9.9573999999999998</v>
      </c>
      <c r="AB214" s="34" t="s">
        <v>30</v>
      </c>
      <c r="AC214" s="10" t="s">
        <v>1189</v>
      </c>
      <c r="AE214" s="34" t="s">
        <v>32</v>
      </c>
      <c r="AF214" s="36"/>
      <c r="AG214" s="34" t="s">
        <v>32</v>
      </c>
      <c r="AH214" s="36"/>
      <c r="AI214" s="34" t="s">
        <v>32</v>
      </c>
      <c r="AJ214" s="36"/>
      <c r="AK214" s="10" t="s">
        <v>33</v>
      </c>
      <c r="AL214" s="38"/>
      <c r="AM214" s="34">
        <v>1.81485639329878</v>
      </c>
      <c r="AO214" s="84">
        <v>1.4833333333333334</v>
      </c>
      <c r="AP214" s="36"/>
      <c r="AQ214" s="84">
        <v>9.2166666666666668</v>
      </c>
      <c r="AR214" s="36"/>
      <c r="AS214" s="81">
        <v>4.2166666666666668</v>
      </c>
      <c r="AT214" s="36"/>
      <c r="AU214" s="81">
        <v>19.45</v>
      </c>
      <c r="AW214" s="81">
        <v>7.333333333333333</v>
      </c>
      <c r="AX214" s="46"/>
      <c r="AY214" s="81">
        <v>92.666666666666657</v>
      </c>
      <c r="AZ214" s="36"/>
      <c r="BA214" s="89">
        <v>10900</v>
      </c>
    </row>
    <row r="215" spans="1:53" ht="15.75" customHeight="1" x14ac:dyDescent="0.2">
      <c r="A215" s="7" t="s">
        <v>140</v>
      </c>
      <c r="B215" s="7" t="s">
        <v>141</v>
      </c>
      <c r="D215" s="87">
        <v>13.8086</v>
      </c>
      <c r="E215" s="34" t="s">
        <v>28</v>
      </c>
      <c r="F215" s="87" t="s">
        <v>976</v>
      </c>
      <c r="G215" s="68" t="s">
        <v>1030</v>
      </c>
      <c r="I215" s="88">
        <v>2.0552299999999999</v>
      </c>
      <c r="J215" s="34" t="s">
        <v>30</v>
      </c>
      <c r="K215" s="87" t="s">
        <v>976</v>
      </c>
      <c r="L215" s="35"/>
      <c r="M215" s="81">
        <v>7.9640000000000004</v>
      </c>
      <c r="N215" s="34" t="s">
        <v>27</v>
      </c>
      <c r="O215" s="84" t="s">
        <v>31</v>
      </c>
      <c r="P215" s="10" t="s">
        <v>1049</v>
      </c>
      <c r="R215" s="87">
        <v>32.0488</v>
      </c>
      <c r="S215" s="34" t="s">
        <v>27</v>
      </c>
      <c r="T215" s="87" t="s">
        <v>976</v>
      </c>
      <c r="U215" s="10" t="s">
        <v>988</v>
      </c>
      <c r="W215" s="39">
        <v>274</v>
      </c>
      <c r="X215" s="36"/>
      <c r="Y215" s="10" t="s">
        <v>1007</v>
      </c>
      <c r="AA215" s="81">
        <v>9.7629999999999999</v>
      </c>
      <c r="AB215" s="34" t="s">
        <v>28</v>
      </c>
      <c r="AC215" s="10" t="s">
        <v>1190</v>
      </c>
      <c r="AE215" s="34" t="s">
        <v>32</v>
      </c>
      <c r="AF215" s="36"/>
      <c r="AG215" s="34" t="s">
        <v>32</v>
      </c>
      <c r="AH215" s="36"/>
      <c r="AI215" s="34" t="s">
        <v>32</v>
      </c>
      <c r="AJ215" s="36"/>
      <c r="AK215" s="10" t="s">
        <v>33</v>
      </c>
      <c r="AL215" s="38"/>
      <c r="AM215" s="34">
        <v>1.9258584763775199</v>
      </c>
      <c r="AO215" s="81">
        <v>2.1833333333333331</v>
      </c>
      <c r="AP215" s="36"/>
      <c r="AQ215" s="87">
        <v>14.633333333333333</v>
      </c>
      <c r="AR215" s="36"/>
      <c r="AS215" s="84">
        <v>3.95</v>
      </c>
      <c r="AT215" s="36"/>
      <c r="AU215" s="87">
        <v>23.2</v>
      </c>
      <c r="AW215" s="81">
        <v>5.485232067510549</v>
      </c>
      <c r="AX215" s="46"/>
      <c r="AY215" s="81">
        <v>94.514767932489448</v>
      </c>
      <c r="AZ215" s="36"/>
      <c r="BA215" s="89">
        <v>14100</v>
      </c>
    </row>
    <row r="216" spans="1:53" ht="15.75" customHeight="1" x14ac:dyDescent="0.2">
      <c r="A216" s="7" t="s">
        <v>149</v>
      </c>
      <c r="B216" s="7" t="s">
        <v>150</v>
      </c>
      <c r="D216" s="81">
        <v>9.3877000000000006</v>
      </c>
      <c r="E216" s="34" t="s">
        <v>28</v>
      </c>
      <c r="F216" s="84" t="s">
        <v>31</v>
      </c>
      <c r="G216" s="68" t="s">
        <v>999</v>
      </c>
      <c r="I216" s="88">
        <v>0.83053999999999994</v>
      </c>
      <c r="J216" s="34" t="s">
        <v>27</v>
      </c>
      <c r="K216" s="87" t="s">
        <v>976</v>
      </c>
      <c r="L216" s="35"/>
      <c r="M216" s="84">
        <v>6.0907</v>
      </c>
      <c r="N216" s="34" t="s">
        <v>30</v>
      </c>
      <c r="O216" s="84" t="s">
        <v>31</v>
      </c>
      <c r="P216" s="10" t="s">
        <v>1164</v>
      </c>
      <c r="R216" s="81">
        <v>26.376100000000001</v>
      </c>
      <c r="S216" s="34" t="s">
        <v>30</v>
      </c>
      <c r="T216" s="87" t="s">
        <v>976</v>
      </c>
      <c r="U216" s="10" t="s">
        <v>1000</v>
      </c>
      <c r="W216" s="39">
        <v>89</v>
      </c>
      <c r="X216" s="36"/>
      <c r="Y216" s="10" t="s">
        <v>1147</v>
      </c>
      <c r="AA216" s="81">
        <v>10.042299999999999</v>
      </c>
      <c r="AB216" s="34" t="s">
        <v>30</v>
      </c>
      <c r="AC216" s="10" t="s">
        <v>1140</v>
      </c>
      <c r="AE216" s="34" t="s">
        <v>32</v>
      </c>
      <c r="AF216" s="36"/>
      <c r="AG216" s="34" t="s">
        <v>32</v>
      </c>
      <c r="AH216" s="36"/>
      <c r="AI216" s="34" t="s">
        <v>32</v>
      </c>
      <c r="AJ216" s="36"/>
      <c r="AK216" s="10" t="s">
        <v>33</v>
      </c>
      <c r="AL216" s="38"/>
      <c r="AM216" s="34">
        <v>0.85537237630856999</v>
      </c>
      <c r="AO216" s="81">
        <v>2.4833333333333334</v>
      </c>
      <c r="AP216" s="36"/>
      <c r="AQ216" s="87">
        <v>14.966666666666667</v>
      </c>
      <c r="AR216" s="36"/>
      <c r="AS216" s="81">
        <v>4.3166666666666664</v>
      </c>
      <c r="AT216" s="36"/>
      <c r="AU216" s="87">
        <v>21.6</v>
      </c>
      <c r="AW216" s="81">
        <v>9.3220338983050848</v>
      </c>
      <c r="AX216" s="46"/>
      <c r="AY216" s="81">
        <v>90.677966101694921</v>
      </c>
      <c r="AZ216" s="36"/>
      <c r="BA216" s="83">
        <v>9500</v>
      </c>
    </row>
    <row r="217" spans="1:53" ht="15.75" customHeight="1" x14ac:dyDescent="0.2">
      <c r="A217" s="7" t="s">
        <v>169</v>
      </c>
      <c r="B217" s="7" t="s">
        <v>170</v>
      </c>
      <c r="D217" s="81">
        <v>11.043100000000001</v>
      </c>
      <c r="E217" s="34" t="s">
        <v>28</v>
      </c>
      <c r="F217" s="81" t="s">
        <v>29</v>
      </c>
      <c r="G217" s="68" t="s">
        <v>1005</v>
      </c>
      <c r="I217" s="82">
        <v>0.49607000000000001</v>
      </c>
      <c r="J217" s="34" t="s">
        <v>28</v>
      </c>
      <c r="K217" s="84" t="s">
        <v>31</v>
      </c>
      <c r="L217" s="35"/>
      <c r="M217" s="87">
        <v>10.611700000000001</v>
      </c>
      <c r="N217" s="34" t="s">
        <v>28</v>
      </c>
      <c r="O217" s="81" t="s">
        <v>29</v>
      </c>
      <c r="P217" s="10" t="s">
        <v>1066</v>
      </c>
      <c r="R217" s="81">
        <v>23.940999999999999</v>
      </c>
      <c r="S217" s="34" t="s">
        <v>27</v>
      </c>
      <c r="T217" s="84" t="s">
        <v>31</v>
      </c>
      <c r="U217" s="10" t="s">
        <v>1092</v>
      </c>
      <c r="W217" s="39">
        <v>238</v>
      </c>
      <c r="X217" s="36"/>
      <c r="Y217" s="10" t="s">
        <v>1037</v>
      </c>
      <c r="AA217" s="81">
        <v>9.1236999999999995</v>
      </c>
      <c r="AB217" s="34" t="s">
        <v>28</v>
      </c>
      <c r="AC217" s="10" t="s">
        <v>999</v>
      </c>
      <c r="AE217" s="87">
        <v>71.400000000000006</v>
      </c>
      <c r="AF217" s="36"/>
      <c r="AG217" s="87">
        <v>70.099999999999994</v>
      </c>
      <c r="AH217" s="36"/>
      <c r="AI217" s="87">
        <v>65.2</v>
      </c>
      <c r="AJ217" s="36"/>
      <c r="AK217" s="10" t="s">
        <v>33</v>
      </c>
      <c r="AL217" s="38"/>
      <c r="AM217" s="34">
        <v>2.0273919452220399</v>
      </c>
      <c r="AO217" s="84">
        <v>1.9666666666666666</v>
      </c>
      <c r="AP217" s="36"/>
      <c r="AQ217" s="87">
        <v>16.866666666666667</v>
      </c>
      <c r="AR217" s="36"/>
      <c r="AS217" s="87">
        <v>4.5999999999999996</v>
      </c>
      <c r="AT217" s="36"/>
      <c r="AU217" s="87">
        <v>23.633333333333333</v>
      </c>
      <c r="AW217" s="87">
        <v>5.1470588235294112</v>
      </c>
      <c r="AX217" s="46"/>
      <c r="AY217" s="87">
        <v>94.85294117647058</v>
      </c>
      <c r="AZ217" s="36"/>
      <c r="BA217" s="83">
        <v>9400</v>
      </c>
    </row>
    <row r="218" spans="1:53" ht="15.75" customHeight="1" x14ac:dyDescent="0.2">
      <c r="A218" s="7" t="s">
        <v>175</v>
      </c>
      <c r="B218" s="7" t="s">
        <v>176</v>
      </c>
      <c r="D218" s="87">
        <v>12.055199999999999</v>
      </c>
      <c r="E218" s="34" t="s">
        <v>28</v>
      </c>
      <c r="F218" s="87" t="s">
        <v>976</v>
      </c>
      <c r="G218" s="68" t="s">
        <v>997</v>
      </c>
      <c r="I218" s="85">
        <v>0.28875000000000001</v>
      </c>
      <c r="J218" s="34" t="s">
        <v>27</v>
      </c>
      <c r="K218" s="84" t="s">
        <v>31</v>
      </c>
      <c r="L218" s="35"/>
      <c r="M218" s="84">
        <v>4.2950999999999997</v>
      </c>
      <c r="N218" s="34" t="s">
        <v>28</v>
      </c>
      <c r="O218" s="84" t="s">
        <v>31</v>
      </c>
      <c r="P218" s="10" t="s">
        <v>1038</v>
      </c>
      <c r="R218" s="81">
        <v>21.6921</v>
      </c>
      <c r="S218" s="34" t="s">
        <v>27</v>
      </c>
      <c r="T218" s="87" t="s">
        <v>976</v>
      </c>
      <c r="U218" s="10" t="s">
        <v>1032</v>
      </c>
      <c r="W218" s="39">
        <v>34</v>
      </c>
      <c r="X218" s="36"/>
      <c r="Y218" s="10" t="s">
        <v>1128</v>
      </c>
      <c r="AA218" s="84">
        <v>6.8579999999999997</v>
      </c>
      <c r="AB218" s="34" t="s">
        <v>27</v>
      </c>
      <c r="AC218" s="10" t="s">
        <v>1059</v>
      </c>
      <c r="AE218" s="84">
        <v>88.4</v>
      </c>
      <c r="AF218" s="36"/>
      <c r="AG218" s="84">
        <v>87.1</v>
      </c>
      <c r="AH218" s="36"/>
      <c r="AI218" s="81">
        <v>80.099999999999994</v>
      </c>
      <c r="AJ218" s="36"/>
      <c r="AK218" s="10" t="s">
        <v>33</v>
      </c>
      <c r="AL218" s="38"/>
      <c r="AM218" s="34">
        <v>1.08289994400422</v>
      </c>
      <c r="AO218" s="87">
        <v>2.8333333333333335</v>
      </c>
      <c r="AP218" s="36"/>
      <c r="AQ218" s="87">
        <v>14.883333333333333</v>
      </c>
      <c r="AR218" s="36"/>
      <c r="AS218" s="81">
        <v>4.2166666666666668</v>
      </c>
      <c r="AT218" s="36"/>
      <c r="AU218" s="87">
        <v>23.916666666666668</v>
      </c>
      <c r="AW218" s="81">
        <v>5.485232067510549</v>
      </c>
      <c r="AX218" s="46"/>
      <c r="AY218" s="81">
        <v>94.514767932489448</v>
      </c>
      <c r="AZ218" s="36"/>
      <c r="BA218" s="83">
        <v>7800</v>
      </c>
    </row>
    <row r="219" spans="1:53" ht="15.75" customHeight="1" x14ac:dyDescent="0.2">
      <c r="A219" s="7" t="s">
        <v>177</v>
      </c>
      <c r="B219" s="7" t="s">
        <v>178</v>
      </c>
      <c r="D219" s="84">
        <v>7.9311999999999996</v>
      </c>
      <c r="E219" s="34" t="s">
        <v>28</v>
      </c>
      <c r="F219" s="84" t="s">
        <v>31</v>
      </c>
      <c r="G219" s="68" t="s">
        <v>980</v>
      </c>
      <c r="I219" s="82">
        <v>0.41926999999999998</v>
      </c>
      <c r="J219" s="34" t="s">
        <v>27</v>
      </c>
      <c r="K219" s="84" t="s">
        <v>31</v>
      </c>
      <c r="L219" s="35"/>
      <c r="M219" s="81">
        <v>7.3372999999999999</v>
      </c>
      <c r="N219" s="34" t="s">
        <v>28</v>
      </c>
      <c r="O219" s="84" t="s">
        <v>31</v>
      </c>
      <c r="P219" s="10" t="s">
        <v>986</v>
      </c>
      <c r="R219" s="81">
        <v>21.8721</v>
      </c>
      <c r="S219" s="34" t="s">
        <v>30</v>
      </c>
      <c r="T219" s="84" t="s">
        <v>31</v>
      </c>
      <c r="U219" s="10" t="s">
        <v>1079</v>
      </c>
      <c r="W219" s="39">
        <v>46</v>
      </c>
      <c r="X219" s="36"/>
      <c r="Y219" s="10" t="s">
        <v>995</v>
      </c>
      <c r="AA219" s="84">
        <v>7.0231000000000003</v>
      </c>
      <c r="AB219" s="34" t="s">
        <v>30</v>
      </c>
      <c r="AC219" s="10" t="s">
        <v>1093</v>
      </c>
      <c r="AE219" s="81">
        <v>78.2</v>
      </c>
      <c r="AF219" s="36"/>
      <c r="AG219" s="81">
        <v>80.7</v>
      </c>
      <c r="AH219" s="36"/>
      <c r="AI219" s="87">
        <v>69.5</v>
      </c>
      <c r="AJ219" s="36"/>
      <c r="AK219" s="10" t="s">
        <v>33</v>
      </c>
      <c r="AL219" s="9"/>
      <c r="AM219" s="34">
        <v>2.13215793395544</v>
      </c>
      <c r="AO219" s="81">
        <v>2.1166666666666667</v>
      </c>
      <c r="AP219" s="36"/>
      <c r="AQ219" s="81">
        <v>12.25</v>
      </c>
      <c r="AR219" s="36"/>
      <c r="AS219" s="84">
        <v>4.1166666666666663</v>
      </c>
      <c r="AT219" s="36"/>
      <c r="AU219" s="81">
        <v>15.616666666666667</v>
      </c>
      <c r="AW219" s="81">
        <v>6.2015503875968996</v>
      </c>
      <c r="AX219" s="46"/>
      <c r="AY219" s="81">
        <v>93.798449612403104</v>
      </c>
      <c r="AZ219" s="36"/>
      <c r="BA219" s="86">
        <v>7000</v>
      </c>
    </row>
    <row r="220" spans="1:53" ht="15.75" customHeight="1" x14ac:dyDescent="0.2">
      <c r="A220" s="7" t="s">
        <v>183</v>
      </c>
      <c r="B220" s="7" t="s">
        <v>184</v>
      </c>
      <c r="D220" s="87">
        <v>12.9061</v>
      </c>
      <c r="E220" s="34" t="s">
        <v>28</v>
      </c>
      <c r="F220" s="87" t="s">
        <v>976</v>
      </c>
      <c r="G220" s="68" t="s">
        <v>1026</v>
      </c>
      <c r="I220" s="88">
        <v>0.68674999999999997</v>
      </c>
      <c r="J220" s="34" t="s">
        <v>27</v>
      </c>
      <c r="K220" s="81" t="s">
        <v>29</v>
      </c>
      <c r="L220" s="35"/>
      <c r="M220" s="87">
        <v>10.3012</v>
      </c>
      <c r="N220" s="34" t="s">
        <v>27</v>
      </c>
      <c r="O220" s="81" t="s">
        <v>29</v>
      </c>
      <c r="P220" s="10" t="s">
        <v>1017</v>
      </c>
      <c r="R220" s="81">
        <v>27.3752</v>
      </c>
      <c r="S220" s="34" t="s">
        <v>27</v>
      </c>
      <c r="T220" s="81" t="s">
        <v>29</v>
      </c>
      <c r="U220" s="10" t="s">
        <v>1085</v>
      </c>
      <c r="W220" s="39">
        <v>273</v>
      </c>
      <c r="X220" s="36"/>
      <c r="Y220" s="10" t="s">
        <v>1007</v>
      </c>
      <c r="AA220" s="87">
        <v>12.4091</v>
      </c>
      <c r="AB220" s="34" t="s">
        <v>30</v>
      </c>
      <c r="AC220" s="10" t="s">
        <v>1052</v>
      </c>
      <c r="AE220" s="34" t="s">
        <v>32</v>
      </c>
      <c r="AF220" s="36"/>
      <c r="AG220" s="34" t="s">
        <v>32</v>
      </c>
      <c r="AH220" s="36"/>
      <c r="AI220" s="34" t="s">
        <v>32</v>
      </c>
      <c r="AJ220" s="36"/>
      <c r="AK220" s="10" t="s">
        <v>33</v>
      </c>
      <c r="AL220" s="38"/>
      <c r="AM220" s="34">
        <v>2.9366177645915501</v>
      </c>
      <c r="AO220" s="81">
        <v>2.5</v>
      </c>
      <c r="AP220" s="36"/>
      <c r="AQ220" s="81">
        <v>12.166666666666666</v>
      </c>
      <c r="AR220" s="36"/>
      <c r="AS220" s="84">
        <v>4.1166666666666663</v>
      </c>
      <c r="AT220" s="36"/>
      <c r="AU220" s="81">
        <v>18.05</v>
      </c>
      <c r="AW220" s="87">
        <v>4.3478260869565215</v>
      </c>
      <c r="AX220" s="46"/>
      <c r="AY220" s="87">
        <v>95.652173913043484</v>
      </c>
      <c r="AZ220" s="36"/>
      <c r="BA220" s="89">
        <v>11800</v>
      </c>
    </row>
    <row r="221" spans="1:53" ht="15.75" customHeight="1" x14ac:dyDescent="0.2">
      <c r="A221" s="7" t="s">
        <v>201</v>
      </c>
      <c r="B221" s="7" t="s">
        <v>202</v>
      </c>
      <c r="D221" s="81">
        <v>10.553599999999999</v>
      </c>
      <c r="E221" s="34" t="s">
        <v>28</v>
      </c>
      <c r="F221" s="84" t="s">
        <v>31</v>
      </c>
      <c r="G221" s="68" t="s">
        <v>1022</v>
      </c>
      <c r="I221" s="88">
        <v>1.23813</v>
      </c>
      <c r="J221" s="34" t="s">
        <v>30</v>
      </c>
      <c r="K221" s="87" t="s">
        <v>976</v>
      </c>
      <c r="L221" s="35"/>
      <c r="M221" s="87">
        <v>10.8484</v>
      </c>
      <c r="N221" s="34" t="s">
        <v>27</v>
      </c>
      <c r="O221" s="87" t="s">
        <v>976</v>
      </c>
      <c r="P221" s="10" t="s">
        <v>1125</v>
      </c>
      <c r="R221" s="87">
        <v>31.9557</v>
      </c>
      <c r="S221" s="34" t="s">
        <v>27</v>
      </c>
      <c r="T221" s="87" t="s">
        <v>976</v>
      </c>
      <c r="U221" s="10" t="s">
        <v>980</v>
      </c>
      <c r="W221" s="39">
        <v>257</v>
      </c>
      <c r="X221" s="36"/>
      <c r="Y221" s="10" t="s">
        <v>1125</v>
      </c>
      <c r="AA221" s="87">
        <v>13.738200000000001</v>
      </c>
      <c r="AB221" s="34" t="s">
        <v>28</v>
      </c>
      <c r="AC221" s="10" t="s">
        <v>991</v>
      </c>
      <c r="AE221" s="34" t="s">
        <v>32</v>
      </c>
      <c r="AF221" s="36"/>
      <c r="AG221" s="34" t="s">
        <v>32</v>
      </c>
      <c r="AH221" s="36"/>
      <c r="AI221" s="34" t="s">
        <v>32</v>
      </c>
      <c r="AJ221" s="36"/>
      <c r="AK221" s="10" t="s">
        <v>33</v>
      </c>
      <c r="AL221" s="38"/>
      <c r="AM221" s="34">
        <v>2.1235275824131299</v>
      </c>
      <c r="AO221" s="81">
        <v>2.4833333333333334</v>
      </c>
      <c r="AP221" s="36"/>
      <c r="AQ221" s="81">
        <v>13.766666666666667</v>
      </c>
      <c r="AR221" s="36"/>
      <c r="AS221" s="84">
        <v>4.083333333333333</v>
      </c>
      <c r="AT221" s="36"/>
      <c r="AU221" s="81">
        <v>16.899999999999999</v>
      </c>
      <c r="AW221" s="81">
        <v>7.4074074074074066</v>
      </c>
      <c r="AX221" s="46"/>
      <c r="AY221" s="81">
        <v>92.592592592592595</v>
      </c>
      <c r="AZ221" s="36"/>
      <c r="BA221" s="89">
        <v>13900</v>
      </c>
    </row>
    <row r="222" spans="1:53" ht="15.75" customHeight="1" x14ac:dyDescent="0.2">
      <c r="A222" s="7" t="s">
        <v>205</v>
      </c>
      <c r="B222" s="7" t="s">
        <v>206</v>
      </c>
      <c r="D222" s="84">
        <v>7.2432999999999996</v>
      </c>
      <c r="E222" s="34" t="s">
        <v>27</v>
      </c>
      <c r="F222" s="84" t="s">
        <v>31</v>
      </c>
      <c r="G222" s="68" t="s">
        <v>1027</v>
      </c>
      <c r="I222" s="85">
        <v>0.27406999999999998</v>
      </c>
      <c r="J222" s="34" t="s">
        <v>27</v>
      </c>
      <c r="K222" s="84" t="s">
        <v>31</v>
      </c>
      <c r="L222" s="35"/>
      <c r="M222" s="81">
        <v>8.7506000000000004</v>
      </c>
      <c r="N222" s="34" t="s">
        <v>28</v>
      </c>
      <c r="O222" s="87" t="s">
        <v>976</v>
      </c>
      <c r="P222" s="10" t="s">
        <v>997</v>
      </c>
      <c r="R222" s="81">
        <v>26.095300000000002</v>
      </c>
      <c r="S222" s="34" t="s">
        <v>28</v>
      </c>
      <c r="T222" s="87" t="s">
        <v>976</v>
      </c>
      <c r="U222" s="10" t="s">
        <v>1082</v>
      </c>
      <c r="W222" s="71">
        <v>37</v>
      </c>
      <c r="X222" s="36"/>
      <c r="Y222" s="10" t="s">
        <v>994</v>
      </c>
      <c r="AA222" s="87">
        <v>13.6058</v>
      </c>
      <c r="AB222" s="34" t="s">
        <v>30</v>
      </c>
      <c r="AC222" s="10" t="s">
        <v>1041</v>
      </c>
      <c r="AE222" s="81">
        <v>83.4</v>
      </c>
      <c r="AF222" s="36"/>
      <c r="AG222" s="81">
        <v>82.4</v>
      </c>
      <c r="AH222" s="36"/>
      <c r="AI222" s="81">
        <v>72.8</v>
      </c>
      <c r="AJ222" s="36"/>
      <c r="AK222" s="10" t="s">
        <v>33</v>
      </c>
      <c r="AL222" s="38"/>
      <c r="AM222" s="34">
        <v>5.2058480547554904</v>
      </c>
      <c r="AO222" s="87">
        <v>2.8</v>
      </c>
      <c r="AP222" s="36"/>
      <c r="AQ222" s="84">
        <v>10.7</v>
      </c>
      <c r="AR222" s="36"/>
      <c r="AS222" s="81">
        <v>4.2666666666666666</v>
      </c>
      <c r="AT222" s="36"/>
      <c r="AU222" s="81">
        <v>17.666666666666668</v>
      </c>
      <c r="AW222" s="81">
        <v>8.8607594936708853</v>
      </c>
      <c r="AX222" s="46"/>
      <c r="AY222" s="81">
        <v>91.139240506329116</v>
      </c>
      <c r="AZ222" s="36"/>
      <c r="BA222" s="86">
        <v>7500</v>
      </c>
    </row>
    <row r="223" spans="1:53" ht="15.75" customHeight="1" x14ac:dyDescent="0.2">
      <c r="A223" s="7" t="s">
        <v>217</v>
      </c>
      <c r="B223" s="7" t="s">
        <v>218</v>
      </c>
      <c r="D223" s="87">
        <v>12.2468</v>
      </c>
      <c r="E223" s="34" t="s">
        <v>30</v>
      </c>
      <c r="F223" s="81" t="s">
        <v>29</v>
      </c>
      <c r="G223" s="68" t="s">
        <v>992</v>
      </c>
      <c r="I223" s="82">
        <v>0.38122</v>
      </c>
      <c r="J223" s="34" t="s">
        <v>28</v>
      </c>
      <c r="K223" s="84" t="s">
        <v>31</v>
      </c>
      <c r="L223" s="35"/>
      <c r="M223" s="84">
        <v>3.0975000000000001</v>
      </c>
      <c r="N223" s="34" t="s">
        <v>30</v>
      </c>
      <c r="O223" s="84" t="s">
        <v>31</v>
      </c>
      <c r="P223" s="10" t="s">
        <v>1001</v>
      </c>
      <c r="R223" s="84">
        <v>18.155799999999999</v>
      </c>
      <c r="S223" s="34" t="s">
        <v>30</v>
      </c>
      <c r="T223" s="81" t="s">
        <v>29</v>
      </c>
      <c r="U223" s="10" t="s">
        <v>148</v>
      </c>
      <c r="W223" s="39">
        <v>9</v>
      </c>
      <c r="X223" s="36"/>
      <c r="Y223" s="10" t="s">
        <v>1028</v>
      </c>
      <c r="AA223" s="84">
        <v>4.0983999999999998</v>
      </c>
      <c r="AB223" s="34" t="s">
        <v>28</v>
      </c>
      <c r="AC223" s="10" t="s">
        <v>996</v>
      </c>
      <c r="AE223" s="84">
        <v>92</v>
      </c>
      <c r="AF223" s="36"/>
      <c r="AG223" s="84">
        <v>92.4</v>
      </c>
      <c r="AH223" s="36"/>
      <c r="AI223" s="84">
        <v>84.6</v>
      </c>
      <c r="AJ223" s="36"/>
      <c r="AK223" s="10" t="s">
        <v>33</v>
      </c>
      <c r="AL223" s="38"/>
      <c r="AM223" s="34">
        <v>0.66571121435163005</v>
      </c>
      <c r="AO223" s="87">
        <v>3.3666666666666667</v>
      </c>
      <c r="AP223" s="36"/>
      <c r="AQ223" s="87">
        <v>15.933333333333334</v>
      </c>
      <c r="AR223" s="36"/>
      <c r="AS223" s="84">
        <v>3.9166666666666665</v>
      </c>
      <c r="AT223" s="36"/>
      <c r="AU223" s="81">
        <v>17.850000000000001</v>
      </c>
      <c r="AW223" s="81">
        <v>5.485232067510549</v>
      </c>
      <c r="AX223" s="46"/>
      <c r="AY223" s="81">
        <v>94.514767932489448</v>
      </c>
      <c r="AZ223" s="36"/>
      <c r="BA223" s="86">
        <v>7700</v>
      </c>
    </row>
    <row r="224" spans="1:53" ht="15.75" customHeight="1" x14ac:dyDescent="0.2">
      <c r="A224" s="7" t="s">
        <v>251</v>
      </c>
      <c r="B224" s="7" t="s">
        <v>252</v>
      </c>
      <c r="D224" s="81">
        <v>11.1808</v>
      </c>
      <c r="E224" s="34" t="s">
        <v>28</v>
      </c>
      <c r="F224" s="87" t="s">
        <v>976</v>
      </c>
      <c r="G224" s="68" t="s">
        <v>1040</v>
      </c>
      <c r="I224" s="85">
        <v>0.15212000000000001</v>
      </c>
      <c r="J224" s="34" t="s">
        <v>27</v>
      </c>
      <c r="K224" s="84" t="s">
        <v>31</v>
      </c>
      <c r="L224" s="35"/>
      <c r="M224" s="84">
        <v>6.6932999999999998</v>
      </c>
      <c r="N224" s="34" t="s">
        <v>27</v>
      </c>
      <c r="O224" s="84" t="s">
        <v>31</v>
      </c>
      <c r="P224" s="10" t="s">
        <v>1026</v>
      </c>
      <c r="R224" s="84">
        <v>14.5655</v>
      </c>
      <c r="S224" s="34" t="s">
        <v>27</v>
      </c>
      <c r="T224" s="84" t="s">
        <v>31</v>
      </c>
      <c r="U224" s="10" t="s">
        <v>1096</v>
      </c>
      <c r="W224" s="71">
        <v>36</v>
      </c>
      <c r="X224" s="36"/>
      <c r="Y224" s="10" t="s">
        <v>1178</v>
      </c>
      <c r="AA224" s="81">
        <v>9.2035999999999998</v>
      </c>
      <c r="AB224" s="34" t="s">
        <v>28</v>
      </c>
      <c r="AC224" s="10" t="s">
        <v>1022</v>
      </c>
      <c r="AE224" s="34" t="s">
        <v>32</v>
      </c>
      <c r="AF224" s="36"/>
      <c r="AG224" s="34" t="s">
        <v>32</v>
      </c>
      <c r="AH224" s="36"/>
      <c r="AI224" s="34" t="s">
        <v>32</v>
      </c>
      <c r="AJ224" s="36"/>
      <c r="AK224" s="10" t="s">
        <v>33</v>
      </c>
      <c r="AL224" s="38"/>
      <c r="AM224" s="34">
        <v>0.83707722099230997</v>
      </c>
      <c r="AO224" s="81">
        <v>2.5333333333333332</v>
      </c>
      <c r="AP224" s="36"/>
      <c r="AQ224" s="81">
        <v>14.416666666666666</v>
      </c>
      <c r="AR224" s="36"/>
      <c r="AS224" s="34" t="s">
        <v>32</v>
      </c>
      <c r="AT224" s="36"/>
      <c r="AU224" s="34" t="s">
        <v>32</v>
      </c>
      <c r="AW224" s="81">
        <v>5.6034482758620694</v>
      </c>
      <c r="AX224" s="46"/>
      <c r="AY224" s="81">
        <v>94.396551724137936</v>
      </c>
      <c r="AZ224" s="36"/>
      <c r="BA224" s="83">
        <v>9800</v>
      </c>
    </row>
    <row r="225" spans="1:53" ht="15.75" customHeight="1" x14ac:dyDescent="0.2">
      <c r="A225" s="7" t="s">
        <v>287</v>
      </c>
      <c r="B225" s="7" t="s">
        <v>288</v>
      </c>
      <c r="D225" s="87">
        <v>13.482200000000001</v>
      </c>
      <c r="E225" s="34" t="s">
        <v>30</v>
      </c>
      <c r="F225" s="81" t="s">
        <v>29</v>
      </c>
      <c r="G225" s="68" t="s">
        <v>997</v>
      </c>
      <c r="I225" s="88">
        <v>0.72484999999999999</v>
      </c>
      <c r="J225" s="34" t="s">
        <v>27</v>
      </c>
      <c r="K225" s="81" t="s">
        <v>29</v>
      </c>
      <c r="L225" s="35"/>
      <c r="M225" s="87">
        <v>13.1922</v>
      </c>
      <c r="N225" s="34" t="s">
        <v>28</v>
      </c>
      <c r="O225" s="87" t="s">
        <v>976</v>
      </c>
      <c r="P225" s="10" t="s">
        <v>1032</v>
      </c>
      <c r="R225" s="87">
        <v>41.823700000000002</v>
      </c>
      <c r="S225" s="34" t="s">
        <v>27</v>
      </c>
      <c r="T225" s="87" t="s">
        <v>976</v>
      </c>
      <c r="U225" s="10" t="s">
        <v>992</v>
      </c>
      <c r="W225" s="39">
        <v>290</v>
      </c>
      <c r="X225" s="36"/>
      <c r="Y225" s="10" t="s">
        <v>1078</v>
      </c>
      <c r="AA225" s="87">
        <v>13.773099999999999</v>
      </c>
      <c r="AB225" s="34" t="s">
        <v>27</v>
      </c>
      <c r="AC225" s="10" t="s">
        <v>1116</v>
      </c>
      <c r="AE225" s="34" t="s">
        <v>32</v>
      </c>
      <c r="AF225" s="36"/>
      <c r="AG225" s="34" t="s">
        <v>32</v>
      </c>
      <c r="AH225" s="36"/>
      <c r="AI225" s="34" t="s">
        <v>32</v>
      </c>
      <c r="AJ225" s="36"/>
      <c r="AK225" s="10" t="s">
        <v>33</v>
      </c>
      <c r="AL225" s="38"/>
      <c r="AM225" s="34">
        <v>3.1905984426518401</v>
      </c>
      <c r="AO225" s="87">
        <v>3.0833333333333335</v>
      </c>
      <c r="AP225" s="36"/>
      <c r="AQ225" s="87">
        <v>17.516666666666666</v>
      </c>
      <c r="AR225" s="36"/>
      <c r="AS225" s="87">
        <v>4.55</v>
      </c>
      <c r="AT225" s="36"/>
      <c r="AU225" s="81">
        <v>15.55</v>
      </c>
      <c r="AW225" s="81">
        <v>5.3672316384180787</v>
      </c>
      <c r="AX225" s="46"/>
      <c r="AY225" s="81">
        <v>94.632768361581924</v>
      </c>
      <c r="AZ225" s="36"/>
      <c r="BA225" s="89">
        <v>14600</v>
      </c>
    </row>
    <row r="226" spans="1:53" ht="15.75" customHeight="1" x14ac:dyDescent="0.2">
      <c r="A226" s="7" t="s">
        <v>309</v>
      </c>
      <c r="B226" s="7" t="s">
        <v>310</v>
      </c>
      <c r="D226" s="81">
        <v>10.985099999999999</v>
      </c>
      <c r="E226" s="34" t="s">
        <v>30</v>
      </c>
      <c r="F226" s="81" t="s">
        <v>29</v>
      </c>
      <c r="G226" s="68" t="s">
        <v>989</v>
      </c>
      <c r="I226" s="88">
        <v>0.71289999999999998</v>
      </c>
      <c r="J226" s="34" t="s">
        <v>28</v>
      </c>
      <c r="K226" s="81" t="s">
        <v>29</v>
      </c>
      <c r="L226" s="35"/>
      <c r="M226" s="81">
        <v>9.3972999999999995</v>
      </c>
      <c r="N226" s="34" t="s">
        <v>28</v>
      </c>
      <c r="O226" s="81" t="s">
        <v>29</v>
      </c>
      <c r="P226" s="10" t="s">
        <v>1108</v>
      </c>
      <c r="R226" s="87">
        <v>41.6721</v>
      </c>
      <c r="S226" s="34" t="s">
        <v>28</v>
      </c>
      <c r="T226" s="87" t="s">
        <v>976</v>
      </c>
      <c r="U226" s="10" t="s">
        <v>1023</v>
      </c>
      <c r="W226" s="39">
        <v>252</v>
      </c>
      <c r="X226" s="36"/>
      <c r="Y226" s="10" t="s">
        <v>1009</v>
      </c>
      <c r="AA226" s="81">
        <v>9.5920000000000005</v>
      </c>
      <c r="AB226" s="34" t="s">
        <v>30</v>
      </c>
      <c r="AC226" s="10" t="s">
        <v>1011</v>
      </c>
      <c r="AE226" s="87">
        <v>66.8</v>
      </c>
      <c r="AF226" s="36"/>
      <c r="AG226" s="87">
        <v>71.3</v>
      </c>
      <c r="AH226" s="36"/>
      <c r="AI226" s="87">
        <v>55.2</v>
      </c>
      <c r="AJ226" s="36"/>
      <c r="AK226" s="10" t="s">
        <v>33</v>
      </c>
      <c r="AL226" s="38"/>
      <c r="AM226" s="34">
        <v>1.6849339646974899</v>
      </c>
      <c r="AO226" s="81">
        <v>2.3666666666666667</v>
      </c>
      <c r="AP226" s="36"/>
      <c r="AQ226" s="81">
        <v>11.65</v>
      </c>
      <c r="AR226" s="36"/>
      <c r="AS226" s="81">
        <v>4.1333333333333337</v>
      </c>
      <c r="AT226" s="36"/>
      <c r="AU226" s="81">
        <v>19.083333333333332</v>
      </c>
      <c r="AW226" s="87">
        <v>0</v>
      </c>
      <c r="AX226" s="46"/>
      <c r="AY226" s="87">
        <v>100</v>
      </c>
      <c r="AZ226" s="36"/>
      <c r="BA226" s="89">
        <v>13300</v>
      </c>
    </row>
    <row r="227" spans="1:53" ht="15.75" customHeight="1" x14ac:dyDescent="0.2">
      <c r="A227" s="7" t="s">
        <v>311</v>
      </c>
      <c r="B227" s="7" t="s">
        <v>312</v>
      </c>
      <c r="D227" s="81">
        <v>9.6968999999999994</v>
      </c>
      <c r="E227" s="34" t="s">
        <v>28</v>
      </c>
      <c r="F227" s="84" t="s">
        <v>31</v>
      </c>
      <c r="G227" s="68" t="s">
        <v>997</v>
      </c>
      <c r="I227" s="88">
        <v>0.82603000000000004</v>
      </c>
      <c r="J227" s="34" t="s">
        <v>27</v>
      </c>
      <c r="K227" s="87" t="s">
        <v>976</v>
      </c>
      <c r="L227" s="35"/>
      <c r="M227" s="81">
        <v>8.6913</v>
      </c>
      <c r="N227" s="34" t="s">
        <v>28</v>
      </c>
      <c r="O227" s="81" t="s">
        <v>29</v>
      </c>
      <c r="P227" s="10" t="s">
        <v>989</v>
      </c>
      <c r="R227" s="81">
        <v>27.043500000000002</v>
      </c>
      <c r="S227" s="34" t="s">
        <v>27</v>
      </c>
      <c r="T227" s="81" t="s">
        <v>29</v>
      </c>
      <c r="U227" s="10" t="s">
        <v>1079</v>
      </c>
      <c r="W227" s="39">
        <v>183</v>
      </c>
      <c r="X227" s="36"/>
      <c r="Y227" s="10" t="s">
        <v>1167</v>
      </c>
      <c r="AA227" s="87">
        <v>13.6839</v>
      </c>
      <c r="AB227" s="34" t="s">
        <v>28</v>
      </c>
      <c r="AC227" s="10" t="s">
        <v>1032</v>
      </c>
      <c r="AE227" s="34" t="s">
        <v>32</v>
      </c>
      <c r="AF227" s="36"/>
      <c r="AG227" s="34" t="s">
        <v>32</v>
      </c>
      <c r="AH227" s="36"/>
      <c r="AI227" s="34" t="s">
        <v>32</v>
      </c>
      <c r="AJ227" s="36"/>
      <c r="AK227" s="10" t="s">
        <v>33</v>
      </c>
      <c r="AL227" s="38"/>
      <c r="AM227" s="34">
        <v>0.43142741567762</v>
      </c>
      <c r="AO227" s="81">
        <v>2.4500000000000002</v>
      </c>
      <c r="AP227" s="36"/>
      <c r="AQ227" s="84">
        <v>10.733333333333333</v>
      </c>
      <c r="AR227" s="36"/>
      <c r="AS227" s="84">
        <v>4.0666666666666664</v>
      </c>
      <c r="AT227" s="36"/>
      <c r="AU227" s="81">
        <v>15.55</v>
      </c>
      <c r="AW227" s="81">
        <v>5.2083333333333339</v>
      </c>
      <c r="AX227" s="46"/>
      <c r="AY227" s="81">
        <v>94.791666666666657</v>
      </c>
      <c r="AZ227" s="36"/>
      <c r="BA227" s="83">
        <v>10400</v>
      </c>
    </row>
    <row r="228" spans="1:53" ht="15.75" customHeight="1" x14ac:dyDescent="0.2">
      <c r="A228" s="7" t="s">
        <v>321</v>
      </c>
      <c r="B228" s="7" t="s">
        <v>322</v>
      </c>
      <c r="D228" s="81">
        <v>9.5121000000000002</v>
      </c>
      <c r="E228" s="34" t="s">
        <v>28</v>
      </c>
      <c r="F228" s="84" t="s">
        <v>31</v>
      </c>
      <c r="G228" s="68" t="s">
        <v>1018</v>
      </c>
      <c r="I228" s="88">
        <v>0.66144000000000003</v>
      </c>
      <c r="J228" s="34" t="s">
        <v>30</v>
      </c>
      <c r="K228" s="81" t="s">
        <v>29</v>
      </c>
      <c r="L228" s="35"/>
      <c r="M228" s="81">
        <v>6.7404000000000002</v>
      </c>
      <c r="N228" s="34" t="s">
        <v>28</v>
      </c>
      <c r="O228" s="81" t="s">
        <v>29</v>
      </c>
      <c r="P228" s="10" t="s">
        <v>1041</v>
      </c>
      <c r="R228" s="81">
        <v>27.2135</v>
      </c>
      <c r="S228" s="34" t="s">
        <v>27</v>
      </c>
      <c r="T228" s="87" t="s">
        <v>976</v>
      </c>
      <c r="U228" s="10" t="s">
        <v>1083</v>
      </c>
      <c r="W228" s="71">
        <v>115</v>
      </c>
      <c r="X228" s="36"/>
      <c r="Y228" s="10" t="s">
        <v>1013</v>
      </c>
      <c r="AA228" s="87">
        <v>19.2453</v>
      </c>
      <c r="AB228" s="34" t="s">
        <v>30</v>
      </c>
      <c r="AC228" s="10" t="s">
        <v>1198</v>
      </c>
      <c r="AE228" s="34" t="s">
        <v>32</v>
      </c>
      <c r="AF228" s="36"/>
      <c r="AG228" s="34" t="s">
        <v>32</v>
      </c>
      <c r="AH228" s="36"/>
      <c r="AI228" s="34" t="s">
        <v>32</v>
      </c>
      <c r="AJ228" s="36"/>
      <c r="AK228" s="10" t="s">
        <v>33</v>
      </c>
      <c r="AL228" s="38"/>
      <c r="AM228" s="34">
        <v>1.00799520411026</v>
      </c>
      <c r="AO228" s="84">
        <v>2.0333333333333332</v>
      </c>
      <c r="AP228" s="36"/>
      <c r="AQ228" s="87">
        <v>16.833333333333332</v>
      </c>
      <c r="AR228" s="36"/>
      <c r="AS228" s="81">
        <v>4.1500000000000004</v>
      </c>
      <c r="AT228" s="36"/>
      <c r="AU228" s="81">
        <v>16.466666666666665</v>
      </c>
      <c r="AW228" s="87">
        <v>3.3707865168539324</v>
      </c>
      <c r="AX228" s="46"/>
      <c r="AY228" s="87">
        <v>96.629213483146074</v>
      </c>
      <c r="AZ228" s="36"/>
      <c r="BA228" s="83">
        <v>8800</v>
      </c>
    </row>
    <row r="229" spans="1:53" ht="15.75" customHeight="1" x14ac:dyDescent="0.2">
      <c r="A229" s="7" t="s">
        <v>327</v>
      </c>
      <c r="B229" s="7" t="s">
        <v>328</v>
      </c>
      <c r="D229" s="81">
        <v>10.728899999999999</v>
      </c>
      <c r="E229" s="34" t="s">
        <v>28</v>
      </c>
      <c r="F229" s="81" t="s">
        <v>29</v>
      </c>
      <c r="G229" s="68" t="s">
        <v>1023</v>
      </c>
      <c r="I229" s="88">
        <v>0.77890999999999999</v>
      </c>
      <c r="J229" s="34" t="s">
        <v>30</v>
      </c>
      <c r="K229" s="87" t="s">
        <v>976</v>
      </c>
      <c r="L229" s="35"/>
      <c r="M229" s="81">
        <v>7.1359000000000004</v>
      </c>
      <c r="N229" s="34" t="s">
        <v>27</v>
      </c>
      <c r="O229" s="84" t="s">
        <v>31</v>
      </c>
      <c r="P229" s="10" t="s">
        <v>981</v>
      </c>
      <c r="R229" s="81">
        <v>24.0458</v>
      </c>
      <c r="S229" s="34" t="s">
        <v>27</v>
      </c>
      <c r="T229" s="81" t="s">
        <v>29</v>
      </c>
      <c r="U229" s="10" t="s">
        <v>1062</v>
      </c>
      <c r="W229" s="71">
        <v>168</v>
      </c>
      <c r="X229" s="36"/>
      <c r="Y229" s="10" t="s">
        <v>968</v>
      </c>
      <c r="AA229" s="81">
        <v>12.1614</v>
      </c>
      <c r="AB229" s="34" t="s">
        <v>30</v>
      </c>
      <c r="AC229" s="10" t="s">
        <v>1057</v>
      </c>
      <c r="AE229" s="34" t="s">
        <v>32</v>
      </c>
      <c r="AF229" s="36"/>
      <c r="AG229" s="34" t="s">
        <v>32</v>
      </c>
      <c r="AH229" s="36"/>
      <c r="AI229" s="34" t="s">
        <v>32</v>
      </c>
      <c r="AJ229" s="36"/>
      <c r="AK229" s="10" t="s">
        <v>33</v>
      </c>
      <c r="AL229" s="38"/>
      <c r="AM229" s="34">
        <v>2.7391538556238602</v>
      </c>
      <c r="AO229" s="87">
        <v>2.7166666666666668</v>
      </c>
      <c r="AP229" s="36"/>
      <c r="AQ229" s="84">
        <v>10.216666666666667</v>
      </c>
      <c r="AR229" s="36"/>
      <c r="AS229" s="81">
        <v>4.1500000000000004</v>
      </c>
      <c r="AT229" s="36"/>
      <c r="AU229" s="81">
        <v>15.1</v>
      </c>
      <c r="AW229" s="87">
        <v>4.918032786885246</v>
      </c>
      <c r="AX229" s="46"/>
      <c r="AY229" s="87">
        <v>95.081967213114751</v>
      </c>
      <c r="AZ229" s="36"/>
      <c r="BA229" s="89">
        <v>10600</v>
      </c>
    </row>
    <row r="230" spans="1:53" ht="15.75" customHeight="1" x14ac:dyDescent="0.2">
      <c r="A230" s="7" t="s">
        <v>335</v>
      </c>
      <c r="B230" s="7" t="s">
        <v>336</v>
      </c>
      <c r="D230" s="87">
        <v>13.356</v>
      </c>
      <c r="E230" s="34" t="s">
        <v>30</v>
      </c>
      <c r="F230" s="87" t="s">
        <v>976</v>
      </c>
      <c r="G230" s="68" t="s">
        <v>1059</v>
      </c>
      <c r="I230" s="88">
        <v>0.76153000000000004</v>
      </c>
      <c r="J230" s="34" t="s">
        <v>28</v>
      </c>
      <c r="K230" s="87" t="s">
        <v>976</v>
      </c>
      <c r="L230" s="35"/>
      <c r="M230" s="87">
        <v>11.598599999999999</v>
      </c>
      <c r="N230" s="34" t="s">
        <v>27</v>
      </c>
      <c r="O230" s="81" t="s">
        <v>29</v>
      </c>
      <c r="P230" s="10" t="s">
        <v>1041</v>
      </c>
      <c r="R230" s="87">
        <v>33.097099999999998</v>
      </c>
      <c r="S230" s="34" t="s">
        <v>30</v>
      </c>
      <c r="T230" s="87" t="s">
        <v>976</v>
      </c>
      <c r="U230" s="10" t="s">
        <v>992</v>
      </c>
      <c r="W230" s="39">
        <v>287</v>
      </c>
      <c r="X230" s="36"/>
      <c r="Y230" s="10" t="s">
        <v>990</v>
      </c>
      <c r="AA230" s="81">
        <v>8.7287999999999997</v>
      </c>
      <c r="AB230" s="34" t="s">
        <v>28</v>
      </c>
      <c r="AC230" s="10" t="s">
        <v>1014</v>
      </c>
      <c r="AE230" s="34" t="s">
        <v>32</v>
      </c>
      <c r="AF230" s="36"/>
      <c r="AG230" s="34" t="s">
        <v>32</v>
      </c>
      <c r="AH230" s="36"/>
      <c r="AI230" s="34" t="s">
        <v>32</v>
      </c>
      <c r="AJ230" s="36"/>
      <c r="AK230" s="10" t="s">
        <v>33</v>
      </c>
      <c r="AL230" s="38"/>
      <c r="AM230" s="34">
        <v>1.0557551717146201</v>
      </c>
      <c r="AO230" s="81">
        <v>2.5166666666666666</v>
      </c>
      <c r="AP230" s="36"/>
      <c r="AQ230" s="81">
        <v>13.483333333333333</v>
      </c>
      <c r="AR230" s="36"/>
      <c r="AS230" s="34" t="s">
        <v>32</v>
      </c>
      <c r="AT230" s="36"/>
      <c r="AU230" s="34" t="s">
        <v>32</v>
      </c>
      <c r="AW230" s="87">
        <v>5.1470588235294112</v>
      </c>
      <c r="AX230" s="46"/>
      <c r="AY230" s="87">
        <v>94.85294117647058</v>
      </c>
      <c r="AZ230" s="36"/>
      <c r="BA230" s="89">
        <v>10800</v>
      </c>
    </row>
    <row r="231" spans="1:53" ht="15.75" customHeight="1" x14ac:dyDescent="0.2">
      <c r="A231" s="7" t="s">
        <v>337</v>
      </c>
      <c r="B231" s="7" t="s">
        <v>338</v>
      </c>
      <c r="D231" s="81">
        <v>10.931100000000001</v>
      </c>
      <c r="E231" s="34" t="s">
        <v>28</v>
      </c>
      <c r="F231" s="81" t="s">
        <v>29</v>
      </c>
      <c r="G231" s="68" t="s">
        <v>148</v>
      </c>
      <c r="I231" s="88">
        <v>0.77325999999999995</v>
      </c>
      <c r="J231" s="34" t="s">
        <v>30</v>
      </c>
      <c r="K231" s="81" t="s">
        <v>29</v>
      </c>
      <c r="L231" s="35"/>
      <c r="M231" s="81">
        <v>7.3811</v>
      </c>
      <c r="N231" s="34" t="s">
        <v>30</v>
      </c>
      <c r="O231" s="81" t="s">
        <v>29</v>
      </c>
      <c r="P231" s="10" t="s">
        <v>1134</v>
      </c>
      <c r="R231" s="81">
        <v>27.6967</v>
      </c>
      <c r="S231" s="34" t="s">
        <v>28</v>
      </c>
      <c r="T231" s="87" t="s">
        <v>976</v>
      </c>
      <c r="U231" s="10" t="s">
        <v>1007</v>
      </c>
      <c r="W231" s="71">
        <v>191</v>
      </c>
      <c r="X231" s="36"/>
      <c r="Y231" s="10" t="s">
        <v>1090</v>
      </c>
      <c r="AA231" s="84">
        <v>5.6590999999999996</v>
      </c>
      <c r="AB231" s="34" t="s">
        <v>30</v>
      </c>
      <c r="AC231" s="10" t="s">
        <v>1199</v>
      </c>
      <c r="AE231" s="34" t="s">
        <v>32</v>
      </c>
      <c r="AF231" s="36"/>
      <c r="AG231" s="34" t="s">
        <v>32</v>
      </c>
      <c r="AH231" s="36"/>
      <c r="AI231" s="34" t="s">
        <v>32</v>
      </c>
      <c r="AJ231" s="36"/>
      <c r="AK231" s="10" t="s">
        <v>33</v>
      </c>
      <c r="AL231" s="38"/>
      <c r="AM231" s="34">
        <v>2.6362596926647499</v>
      </c>
      <c r="AO231" s="84">
        <v>1.9333333333333333</v>
      </c>
      <c r="AP231" s="36"/>
      <c r="AQ231" s="87">
        <v>15.816666666666666</v>
      </c>
      <c r="AR231" s="36"/>
      <c r="AS231" s="84">
        <v>3.8166666666666669</v>
      </c>
      <c r="AT231" s="36"/>
      <c r="AU231" s="87">
        <v>20.65</v>
      </c>
      <c r="AW231" s="81">
        <v>9.7560975609756095</v>
      </c>
      <c r="AX231" s="46"/>
      <c r="AY231" s="81">
        <v>90.243902439024396</v>
      </c>
      <c r="AZ231" s="36"/>
      <c r="BA231" s="89">
        <v>12600</v>
      </c>
    </row>
    <row r="232" spans="1:53" ht="15.75" customHeight="1" x14ac:dyDescent="0.2">
      <c r="A232" s="7" t="s">
        <v>359</v>
      </c>
      <c r="B232" s="7" t="s">
        <v>360</v>
      </c>
      <c r="D232" s="81">
        <v>10.771599999999999</v>
      </c>
      <c r="E232" s="34" t="s">
        <v>30</v>
      </c>
      <c r="F232" s="81" t="s">
        <v>29</v>
      </c>
      <c r="G232" s="68" t="s">
        <v>1116</v>
      </c>
      <c r="I232" s="82">
        <v>0.62917999999999996</v>
      </c>
      <c r="J232" s="34" t="s">
        <v>27</v>
      </c>
      <c r="K232" s="81" t="s">
        <v>29</v>
      </c>
      <c r="L232" s="35"/>
      <c r="M232" s="81">
        <v>8.4311000000000007</v>
      </c>
      <c r="N232" s="34" t="s">
        <v>30</v>
      </c>
      <c r="O232" s="81" t="s">
        <v>29</v>
      </c>
      <c r="P232" s="10" t="s">
        <v>1132</v>
      </c>
      <c r="R232" s="81">
        <v>29.848500000000001</v>
      </c>
      <c r="S232" s="34" t="s">
        <v>30</v>
      </c>
      <c r="T232" s="81" t="s">
        <v>29</v>
      </c>
      <c r="U232" s="10" t="s">
        <v>1003</v>
      </c>
      <c r="W232" s="71">
        <v>213</v>
      </c>
      <c r="X232" s="36"/>
      <c r="Y232" s="10" t="s">
        <v>1179</v>
      </c>
      <c r="AA232" s="87">
        <v>12.7098</v>
      </c>
      <c r="AB232" s="34" t="s">
        <v>28</v>
      </c>
      <c r="AC232" s="10" t="s">
        <v>1141</v>
      </c>
      <c r="AE232" s="34" t="s">
        <v>32</v>
      </c>
      <c r="AF232" s="36"/>
      <c r="AG232" s="34" t="s">
        <v>32</v>
      </c>
      <c r="AH232" s="36"/>
      <c r="AI232" s="34" t="s">
        <v>32</v>
      </c>
      <c r="AJ232" s="36"/>
      <c r="AK232" s="10" t="s">
        <v>33</v>
      </c>
      <c r="AL232" s="38"/>
      <c r="AM232" s="34">
        <v>1.25904327286728</v>
      </c>
      <c r="AO232" s="81">
        <v>2.35</v>
      </c>
      <c r="AP232" s="36"/>
      <c r="AQ232" s="84">
        <v>10.616666666666667</v>
      </c>
      <c r="AR232" s="36"/>
      <c r="AS232" s="81">
        <v>4.1833333333333336</v>
      </c>
      <c r="AT232" s="36"/>
      <c r="AU232" s="81">
        <v>16.066666666666666</v>
      </c>
      <c r="AW232" s="81">
        <v>8.3333333333333321</v>
      </c>
      <c r="AX232" s="46"/>
      <c r="AY232" s="81">
        <v>91.666666666666657</v>
      </c>
      <c r="AZ232" s="36"/>
      <c r="BA232" s="83">
        <v>9600</v>
      </c>
    </row>
    <row r="233" spans="1:53" ht="15.75" customHeight="1" x14ac:dyDescent="0.2">
      <c r="A233" s="7" t="s">
        <v>363</v>
      </c>
      <c r="B233" s="7" t="s">
        <v>364</v>
      </c>
      <c r="D233" s="81">
        <v>9.6579999999999995</v>
      </c>
      <c r="E233" s="34" t="s">
        <v>27</v>
      </c>
      <c r="F233" s="84" t="s">
        <v>31</v>
      </c>
      <c r="G233" s="68" t="s">
        <v>997</v>
      </c>
      <c r="I233" s="85">
        <v>0.34725</v>
      </c>
      <c r="J233" s="34" t="s">
        <v>27</v>
      </c>
      <c r="K233" s="84" t="s">
        <v>31</v>
      </c>
      <c r="L233" s="35"/>
      <c r="M233" s="84">
        <v>5.2088000000000001</v>
      </c>
      <c r="N233" s="34" t="s">
        <v>28</v>
      </c>
      <c r="O233" s="81" t="s">
        <v>29</v>
      </c>
      <c r="P233" s="10" t="s">
        <v>1106</v>
      </c>
      <c r="R233" s="84">
        <v>19.966999999999999</v>
      </c>
      <c r="S233" s="34" t="s">
        <v>27</v>
      </c>
      <c r="T233" s="81" t="s">
        <v>29</v>
      </c>
      <c r="U233" s="10" t="s">
        <v>1043</v>
      </c>
      <c r="W233" s="39">
        <v>35</v>
      </c>
      <c r="X233" s="36"/>
      <c r="Y233" s="10" t="s">
        <v>1037</v>
      </c>
      <c r="AA233" s="84">
        <v>6.6413000000000002</v>
      </c>
      <c r="AB233" s="34" t="s">
        <v>28</v>
      </c>
      <c r="AC233" s="10" t="s">
        <v>995</v>
      </c>
      <c r="AE233" s="34" t="s">
        <v>32</v>
      </c>
      <c r="AF233" s="36"/>
      <c r="AG233" s="34" t="s">
        <v>32</v>
      </c>
      <c r="AH233" s="36"/>
      <c r="AI233" s="34" t="s">
        <v>32</v>
      </c>
      <c r="AJ233" s="36"/>
      <c r="AK233" s="10" t="s">
        <v>33</v>
      </c>
      <c r="AL233" s="41"/>
      <c r="AM233" s="34">
        <v>1.06403228055607</v>
      </c>
      <c r="AO233" s="81">
        <v>2.2666666666666666</v>
      </c>
      <c r="AP233" s="36"/>
      <c r="AQ233" s="87">
        <v>18.399999999999999</v>
      </c>
      <c r="AR233" s="36"/>
      <c r="AS233" s="81">
        <v>4.2333333333333334</v>
      </c>
      <c r="AT233" s="36"/>
      <c r="AU233" s="87">
        <v>22.433333333333334</v>
      </c>
      <c r="AW233" s="81">
        <v>9.5238095238095237</v>
      </c>
      <c r="AX233" s="46"/>
      <c r="AY233" s="81">
        <v>90.476190476190482</v>
      </c>
      <c r="AZ233" s="36"/>
      <c r="BA233" s="86">
        <v>7600</v>
      </c>
    </row>
    <row r="234" spans="1:53" ht="15.75" customHeight="1" x14ac:dyDescent="0.2">
      <c r="A234" s="7" t="s">
        <v>365</v>
      </c>
      <c r="B234" s="7" t="s">
        <v>366</v>
      </c>
      <c r="D234" s="81">
        <v>9.7215000000000007</v>
      </c>
      <c r="E234" s="34" t="s">
        <v>27</v>
      </c>
      <c r="F234" s="84" t="s">
        <v>31</v>
      </c>
      <c r="G234" s="68" t="s">
        <v>992</v>
      </c>
      <c r="I234" s="88">
        <v>0.68</v>
      </c>
      <c r="J234" s="34" t="s">
        <v>28</v>
      </c>
      <c r="K234" s="81" t="s">
        <v>29</v>
      </c>
      <c r="L234" s="35"/>
      <c r="M234" s="81">
        <v>8.2858999999999998</v>
      </c>
      <c r="N234" s="34" t="s">
        <v>28</v>
      </c>
      <c r="O234" s="81" t="s">
        <v>29</v>
      </c>
      <c r="P234" s="10" t="s">
        <v>1007</v>
      </c>
      <c r="R234" s="81">
        <v>28.6858</v>
      </c>
      <c r="S234" s="34" t="s">
        <v>30</v>
      </c>
      <c r="T234" s="87" t="s">
        <v>976</v>
      </c>
      <c r="U234" s="10" t="s">
        <v>1075</v>
      </c>
      <c r="W234" s="71">
        <v>174</v>
      </c>
      <c r="X234" s="36"/>
      <c r="Y234" s="10" t="s">
        <v>968</v>
      </c>
      <c r="AA234" s="87">
        <v>12.5677</v>
      </c>
      <c r="AB234" s="34" t="s">
        <v>30</v>
      </c>
      <c r="AC234" s="10" t="s">
        <v>1059</v>
      </c>
      <c r="AE234" s="34" t="s">
        <v>32</v>
      </c>
      <c r="AF234" s="36"/>
      <c r="AG234" s="34" t="s">
        <v>32</v>
      </c>
      <c r="AH234" s="36"/>
      <c r="AI234" s="34" t="s">
        <v>32</v>
      </c>
      <c r="AJ234" s="36"/>
      <c r="AK234" s="10" t="s">
        <v>33</v>
      </c>
      <c r="AL234" s="38"/>
      <c r="AM234" s="34">
        <v>4.8601174993126897</v>
      </c>
      <c r="AO234" s="81">
        <v>2.5</v>
      </c>
      <c r="AP234" s="36"/>
      <c r="AQ234" s="84">
        <v>9.6166666666666671</v>
      </c>
      <c r="AR234" s="36"/>
      <c r="AS234" s="81">
        <v>4.2666666666666666</v>
      </c>
      <c r="AT234" s="36"/>
      <c r="AU234" s="87">
        <v>20.816666666666666</v>
      </c>
      <c r="AW234" s="81">
        <v>9.0909090909090917</v>
      </c>
      <c r="AX234" s="46"/>
      <c r="AY234" s="81">
        <v>90.909090909090907</v>
      </c>
      <c r="AZ234" s="36"/>
      <c r="BA234" s="83">
        <v>9600</v>
      </c>
    </row>
    <row r="235" spans="1:53" ht="15.75" customHeight="1" x14ac:dyDescent="0.2">
      <c r="A235" s="7" t="s">
        <v>371</v>
      </c>
      <c r="B235" s="7" t="s">
        <v>372</v>
      </c>
      <c r="D235" s="87">
        <v>13.5307</v>
      </c>
      <c r="E235" s="34" t="s">
        <v>28</v>
      </c>
      <c r="F235" s="87" t="s">
        <v>976</v>
      </c>
      <c r="G235" s="68" t="s">
        <v>1011</v>
      </c>
      <c r="I235" s="85">
        <v>0.24851999999999999</v>
      </c>
      <c r="J235" s="34" t="s">
        <v>27</v>
      </c>
      <c r="K235" s="84" t="s">
        <v>31</v>
      </c>
      <c r="L235" s="35"/>
      <c r="M235" s="81">
        <v>9.6923999999999992</v>
      </c>
      <c r="N235" s="34" t="s">
        <v>28</v>
      </c>
      <c r="O235" s="81" t="s">
        <v>29</v>
      </c>
      <c r="P235" s="10" t="s">
        <v>996</v>
      </c>
      <c r="R235" s="81">
        <v>26.343399999999999</v>
      </c>
      <c r="S235" s="34" t="s">
        <v>28</v>
      </c>
      <c r="T235" s="81" t="s">
        <v>29</v>
      </c>
      <c r="U235" s="10" t="s">
        <v>1096</v>
      </c>
      <c r="W235" s="71">
        <v>240</v>
      </c>
      <c r="X235" s="36"/>
      <c r="Y235" s="10" t="s">
        <v>1134</v>
      </c>
      <c r="AA235" s="81">
        <v>9.4717000000000002</v>
      </c>
      <c r="AB235" s="34" t="s">
        <v>28</v>
      </c>
      <c r="AC235" s="10" t="s">
        <v>1064</v>
      </c>
      <c r="AE235" s="34" t="s">
        <v>32</v>
      </c>
      <c r="AF235" s="36"/>
      <c r="AG235" s="34" t="s">
        <v>32</v>
      </c>
      <c r="AH235" s="36"/>
      <c r="AI235" s="34" t="s">
        <v>32</v>
      </c>
      <c r="AJ235" s="36"/>
      <c r="AK235" s="10" t="s">
        <v>33</v>
      </c>
      <c r="AL235" s="38"/>
      <c r="AM235" s="34">
        <v>1.3254157160769</v>
      </c>
      <c r="AO235" s="81">
        <v>2.4333333333333331</v>
      </c>
      <c r="AP235" s="36"/>
      <c r="AQ235" s="81">
        <v>11.133333333333333</v>
      </c>
      <c r="AR235" s="36"/>
      <c r="AS235" s="34" t="s">
        <v>32</v>
      </c>
      <c r="AT235" s="36"/>
      <c r="AU235" s="34" t="s">
        <v>32</v>
      </c>
      <c r="AW235" s="87">
        <v>0</v>
      </c>
      <c r="AX235" s="46"/>
      <c r="AY235" s="87">
        <v>100</v>
      </c>
      <c r="AZ235" s="36"/>
      <c r="BA235" s="83">
        <v>8900</v>
      </c>
    </row>
    <row r="236" spans="1:53" ht="15.75" customHeight="1" x14ac:dyDescent="0.2">
      <c r="A236" s="7" t="s">
        <v>385</v>
      </c>
      <c r="B236" s="7" t="s">
        <v>386</v>
      </c>
      <c r="D236" s="81">
        <v>9.4937000000000005</v>
      </c>
      <c r="E236" s="34" t="s">
        <v>28</v>
      </c>
      <c r="F236" s="81" t="s">
        <v>29</v>
      </c>
      <c r="G236" s="68" t="s">
        <v>999</v>
      </c>
      <c r="I236" s="82">
        <v>0.52425999999999995</v>
      </c>
      <c r="J236" s="34" t="s">
        <v>27</v>
      </c>
      <c r="K236" s="81" t="s">
        <v>29</v>
      </c>
      <c r="L236" s="35"/>
      <c r="M236" s="81">
        <v>9.1061999999999994</v>
      </c>
      <c r="N236" s="34" t="s">
        <v>30</v>
      </c>
      <c r="O236" s="81" t="s">
        <v>29</v>
      </c>
      <c r="P236" s="10" t="s">
        <v>991</v>
      </c>
      <c r="R236" s="81">
        <v>27.421299999999999</v>
      </c>
      <c r="S236" s="34" t="s">
        <v>28</v>
      </c>
      <c r="T236" s="81" t="s">
        <v>29</v>
      </c>
      <c r="U236" s="10" t="s">
        <v>1014</v>
      </c>
      <c r="W236" s="71">
        <v>172</v>
      </c>
      <c r="X236" s="36"/>
      <c r="Y236" s="10" t="s">
        <v>986</v>
      </c>
      <c r="AA236" s="81">
        <v>9.8130000000000006</v>
      </c>
      <c r="AB236" s="34" t="s">
        <v>28</v>
      </c>
      <c r="AC236" s="10" t="s">
        <v>1031</v>
      </c>
      <c r="AE236" s="87">
        <v>65.599999999999994</v>
      </c>
      <c r="AF236" s="36"/>
      <c r="AG236" s="87">
        <v>64.400000000000006</v>
      </c>
      <c r="AH236" s="36"/>
      <c r="AI236" s="87">
        <v>64</v>
      </c>
      <c r="AJ236" s="36"/>
      <c r="AK236" s="10" t="s">
        <v>33</v>
      </c>
      <c r="AL236" s="38"/>
      <c r="AM236" s="34">
        <v>1.0259016010514601</v>
      </c>
      <c r="AO236" s="81">
        <v>2.0666666666666669</v>
      </c>
      <c r="AP236" s="36"/>
      <c r="AQ236" s="81">
        <v>11.8</v>
      </c>
      <c r="AR236" s="36"/>
      <c r="AS236" s="81">
        <v>4.2333333333333334</v>
      </c>
      <c r="AT236" s="36"/>
      <c r="AU236" s="81">
        <v>17.233333333333334</v>
      </c>
      <c r="AW236" s="81">
        <v>5.1813471502590671</v>
      </c>
      <c r="AX236" s="46"/>
      <c r="AY236" s="81">
        <v>94.818652849740943</v>
      </c>
      <c r="AZ236" s="36"/>
      <c r="BA236" s="83">
        <v>9600</v>
      </c>
    </row>
    <row r="237" spans="1:53" ht="15.75" customHeight="1" x14ac:dyDescent="0.2">
      <c r="A237" s="7" t="s">
        <v>401</v>
      </c>
      <c r="B237" s="7" t="s">
        <v>402</v>
      </c>
      <c r="D237" s="81">
        <v>11.4625</v>
      </c>
      <c r="E237" s="34" t="s">
        <v>28</v>
      </c>
      <c r="F237" s="87" t="s">
        <v>976</v>
      </c>
      <c r="G237" s="68" t="s">
        <v>997</v>
      </c>
      <c r="I237" s="82">
        <v>0.55176999999999998</v>
      </c>
      <c r="J237" s="34" t="s">
        <v>30</v>
      </c>
      <c r="K237" s="87" t="s">
        <v>976</v>
      </c>
      <c r="L237" s="35"/>
      <c r="M237" s="81">
        <v>8.7036999999999995</v>
      </c>
      <c r="N237" s="34" t="s">
        <v>28</v>
      </c>
      <c r="O237" s="81" t="s">
        <v>29</v>
      </c>
      <c r="P237" s="10" t="s">
        <v>1061</v>
      </c>
      <c r="R237" s="87">
        <v>34.939399999999999</v>
      </c>
      <c r="S237" s="34" t="s">
        <v>28</v>
      </c>
      <c r="T237" s="87" t="s">
        <v>976</v>
      </c>
      <c r="U237" s="10" t="s">
        <v>998</v>
      </c>
      <c r="W237" s="39">
        <v>242</v>
      </c>
      <c r="X237" s="36"/>
      <c r="Y237" s="10" t="s">
        <v>1167</v>
      </c>
      <c r="AA237" s="81">
        <v>10.11</v>
      </c>
      <c r="AB237" s="34" t="s">
        <v>30</v>
      </c>
      <c r="AC237" s="10" t="s">
        <v>992</v>
      </c>
      <c r="AE237" s="34" t="s">
        <v>32</v>
      </c>
      <c r="AF237" s="36"/>
      <c r="AG237" s="34" t="s">
        <v>32</v>
      </c>
      <c r="AH237" s="36"/>
      <c r="AI237" s="34" t="s">
        <v>32</v>
      </c>
      <c r="AJ237" s="36"/>
      <c r="AK237" s="10" t="s">
        <v>33</v>
      </c>
      <c r="AL237" s="38"/>
      <c r="AM237" s="34">
        <v>1.0502738216391001</v>
      </c>
      <c r="AO237" s="87">
        <v>2.95</v>
      </c>
      <c r="AP237" s="36"/>
      <c r="AQ237" s="81">
        <v>13.05</v>
      </c>
      <c r="AR237" s="36"/>
      <c r="AS237" s="84">
        <v>4.0999999999999996</v>
      </c>
      <c r="AT237" s="36"/>
      <c r="AU237" s="84">
        <v>13.283333333333333</v>
      </c>
      <c r="AW237" s="81">
        <v>9.3220338983050848</v>
      </c>
      <c r="AX237" s="46"/>
      <c r="AY237" s="81">
        <v>90.677966101694921</v>
      </c>
      <c r="AZ237" s="36"/>
      <c r="BA237" s="83">
        <v>9800</v>
      </c>
    </row>
    <row r="238" spans="1:53" ht="15.75" customHeight="1" x14ac:dyDescent="0.2">
      <c r="A238" s="7" t="s">
        <v>405</v>
      </c>
      <c r="B238" s="7" t="s">
        <v>406</v>
      </c>
      <c r="D238" s="87">
        <v>12.5571</v>
      </c>
      <c r="E238" s="34" t="s">
        <v>28</v>
      </c>
      <c r="F238" s="81" t="s">
        <v>29</v>
      </c>
      <c r="G238" s="68" t="s">
        <v>995</v>
      </c>
      <c r="I238" s="88">
        <v>0.98934999999999995</v>
      </c>
      <c r="J238" s="34" t="s">
        <v>30</v>
      </c>
      <c r="K238" s="87" t="s">
        <v>976</v>
      </c>
      <c r="L238" s="35"/>
      <c r="M238" s="87">
        <v>13.165900000000001</v>
      </c>
      <c r="N238" s="34" t="s">
        <v>28</v>
      </c>
      <c r="O238" s="87" t="s">
        <v>976</v>
      </c>
      <c r="P238" s="10" t="s">
        <v>1170</v>
      </c>
      <c r="R238" s="87">
        <v>32.0396</v>
      </c>
      <c r="S238" s="34" t="s">
        <v>27</v>
      </c>
      <c r="T238" s="87" t="s">
        <v>976</v>
      </c>
      <c r="U238" s="10" t="s">
        <v>1014</v>
      </c>
      <c r="W238" s="39">
        <v>288</v>
      </c>
      <c r="X238" s="36"/>
      <c r="Y238" s="10" t="s">
        <v>1077</v>
      </c>
      <c r="AA238" s="87">
        <v>12.7864</v>
      </c>
      <c r="AB238" s="34" t="s">
        <v>28</v>
      </c>
      <c r="AC238" s="10" t="s">
        <v>1012</v>
      </c>
      <c r="AE238" s="81">
        <v>80.599999999999994</v>
      </c>
      <c r="AF238" s="36"/>
      <c r="AG238" s="81">
        <v>79.8</v>
      </c>
      <c r="AH238" s="36"/>
      <c r="AI238" s="81">
        <v>73.7</v>
      </c>
      <c r="AJ238" s="36"/>
      <c r="AK238" s="10" t="s">
        <v>33</v>
      </c>
      <c r="AL238" s="38"/>
      <c r="AM238" s="34">
        <v>2.2057999437015798</v>
      </c>
      <c r="AO238" s="81">
        <v>2.2833333333333332</v>
      </c>
      <c r="AP238" s="36"/>
      <c r="AQ238" s="87">
        <v>18.45</v>
      </c>
      <c r="AR238" s="36"/>
      <c r="AS238" s="34" t="s">
        <v>32</v>
      </c>
      <c r="AT238" s="36"/>
      <c r="AU238" s="34" t="s">
        <v>32</v>
      </c>
      <c r="AW238" s="87">
        <v>0</v>
      </c>
      <c r="AX238" s="46"/>
      <c r="AY238" s="87">
        <v>100</v>
      </c>
      <c r="AZ238" s="36"/>
      <c r="BA238" s="89">
        <v>13000</v>
      </c>
    </row>
    <row r="239" spans="1:53" ht="15.75" customHeight="1" x14ac:dyDescent="0.2">
      <c r="A239" s="7" t="s">
        <v>411</v>
      </c>
      <c r="B239" s="7" t="s">
        <v>412</v>
      </c>
      <c r="D239" s="81">
        <v>10.5778</v>
      </c>
      <c r="E239" s="34" t="s">
        <v>28</v>
      </c>
      <c r="F239" s="81" t="s">
        <v>29</v>
      </c>
      <c r="G239" s="68" t="s">
        <v>989</v>
      </c>
      <c r="I239" s="88">
        <v>0.73372000000000004</v>
      </c>
      <c r="J239" s="34" t="s">
        <v>30</v>
      </c>
      <c r="K239" s="87" t="s">
        <v>976</v>
      </c>
      <c r="L239" s="35"/>
      <c r="M239" s="84">
        <v>6.3895</v>
      </c>
      <c r="N239" s="34" t="s">
        <v>30</v>
      </c>
      <c r="O239" s="81" t="s">
        <v>29</v>
      </c>
      <c r="P239" s="10" t="s">
        <v>988</v>
      </c>
      <c r="R239" s="81">
        <v>21.461300000000001</v>
      </c>
      <c r="S239" s="34" t="s">
        <v>28</v>
      </c>
      <c r="T239" s="81" t="s">
        <v>29</v>
      </c>
      <c r="U239" s="10" t="s">
        <v>998</v>
      </c>
      <c r="W239" s="71">
        <v>124</v>
      </c>
      <c r="X239" s="36"/>
      <c r="Y239" s="10" t="s">
        <v>1095</v>
      </c>
      <c r="AA239" s="81">
        <v>8.3462999999999994</v>
      </c>
      <c r="AB239" s="34" t="s">
        <v>30</v>
      </c>
      <c r="AC239" s="10" t="s">
        <v>1039</v>
      </c>
      <c r="AE239" s="81">
        <v>82.9</v>
      </c>
      <c r="AF239" s="36"/>
      <c r="AG239" s="84">
        <v>85.6</v>
      </c>
      <c r="AH239" s="36"/>
      <c r="AI239" s="84">
        <v>82.9</v>
      </c>
      <c r="AJ239" s="36"/>
      <c r="AK239" s="10" t="s">
        <v>33</v>
      </c>
      <c r="AL239" s="38"/>
      <c r="AM239" s="34">
        <v>1.9878067877594801</v>
      </c>
      <c r="AO239" s="84">
        <v>1.9833333333333334</v>
      </c>
      <c r="AP239" s="36"/>
      <c r="AQ239" s="87">
        <v>15.1</v>
      </c>
      <c r="AR239" s="36"/>
      <c r="AS239" s="81">
        <v>4.3166666666666664</v>
      </c>
      <c r="AT239" s="36"/>
      <c r="AU239" s="87">
        <v>20.583333333333332</v>
      </c>
      <c r="AW239" s="81">
        <v>7.4074074074074066</v>
      </c>
      <c r="AX239" s="46"/>
      <c r="AY239" s="81">
        <v>92.592592592592595</v>
      </c>
      <c r="AZ239" s="36"/>
      <c r="BA239" s="83">
        <v>10000</v>
      </c>
    </row>
    <row r="240" spans="1:53" ht="15.75" customHeight="1" x14ac:dyDescent="0.2">
      <c r="A240" s="7" t="s">
        <v>429</v>
      </c>
      <c r="B240" s="7" t="s">
        <v>430</v>
      </c>
      <c r="D240" s="87">
        <v>12.350899999999999</v>
      </c>
      <c r="E240" s="34" t="s">
        <v>30</v>
      </c>
      <c r="F240" s="81" t="s">
        <v>29</v>
      </c>
      <c r="G240" s="68" t="s">
        <v>1018</v>
      </c>
      <c r="I240" s="88">
        <v>1.0997399999999999</v>
      </c>
      <c r="J240" s="34" t="s">
        <v>28</v>
      </c>
      <c r="K240" s="87" t="s">
        <v>976</v>
      </c>
      <c r="L240" s="35"/>
      <c r="M240" s="81">
        <v>7.1059999999999999</v>
      </c>
      <c r="N240" s="34" t="s">
        <v>30</v>
      </c>
      <c r="O240" s="81" t="s">
        <v>29</v>
      </c>
      <c r="P240" s="10" t="s">
        <v>1083</v>
      </c>
      <c r="R240" s="84">
        <v>14.9734</v>
      </c>
      <c r="S240" s="34" t="s">
        <v>28</v>
      </c>
      <c r="T240" s="84" t="s">
        <v>31</v>
      </c>
      <c r="U240" s="10" t="s">
        <v>1087</v>
      </c>
      <c r="W240" s="71">
        <v>176</v>
      </c>
      <c r="X240" s="36"/>
      <c r="Y240" s="10" t="s">
        <v>1180</v>
      </c>
      <c r="AA240" s="84">
        <v>6.3452000000000002</v>
      </c>
      <c r="AB240" s="34" t="s">
        <v>30</v>
      </c>
      <c r="AC240" s="10" t="s">
        <v>1083</v>
      </c>
      <c r="AE240" s="34" t="s">
        <v>32</v>
      </c>
      <c r="AF240" s="36"/>
      <c r="AG240" s="34" t="s">
        <v>32</v>
      </c>
      <c r="AH240" s="36"/>
      <c r="AI240" s="34" t="s">
        <v>32</v>
      </c>
      <c r="AJ240" s="36"/>
      <c r="AK240" s="10" t="s">
        <v>33</v>
      </c>
      <c r="AL240" s="38"/>
      <c r="AM240" s="34">
        <v>3.15039684668261</v>
      </c>
      <c r="AO240" s="87">
        <v>2.5833333333333335</v>
      </c>
      <c r="AP240" s="36"/>
      <c r="AQ240" s="81">
        <v>14.25</v>
      </c>
      <c r="AR240" s="36"/>
      <c r="AS240" s="87">
        <v>4.8666666666666663</v>
      </c>
      <c r="AT240" s="36"/>
      <c r="AU240" s="87">
        <v>22.65</v>
      </c>
      <c r="AW240" s="81">
        <v>5.6962025316455698</v>
      </c>
      <c r="AX240" s="46"/>
      <c r="AY240" s="81">
        <v>94.303797468354432</v>
      </c>
      <c r="AZ240" s="36"/>
      <c r="BA240" s="89">
        <v>11700</v>
      </c>
    </row>
    <row r="241" spans="1:53" ht="15.75" customHeight="1" x14ac:dyDescent="0.2">
      <c r="A241" s="7" t="s">
        <v>457</v>
      </c>
      <c r="B241" s="7" t="s">
        <v>458</v>
      </c>
      <c r="D241" s="81">
        <v>9.8290000000000006</v>
      </c>
      <c r="E241" s="34" t="s">
        <v>28</v>
      </c>
      <c r="F241" s="81" t="s">
        <v>29</v>
      </c>
      <c r="G241" s="68" t="s">
        <v>986</v>
      </c>
      <c r="I241" s="82">
        <v>0.42610999999999999</v>
      </c>
      <c r="J241" s="34" t="s">
        <v>28</v>
      </c>
      <c r="K241" s="84" t="s">
        <v>31</v>
      </c>
      <c r="L241" s="35"/>
      <c r="M241" s="84">
        <v>6.2211999999999996</v>
      </c>
      <c r="N241" s="34" t="s">
        <v>27</v>
      </c>
      <c r="O241" s="84" t="s">
        <v>31</v>
      </c>
      <c r="P241" s="10" t="s">
        <v>1063</v>
      </c>
      <c r="R241" s="84">
        <v>19.5443</v>
      </c>
      <c r="S241" s="34" t="s">
        <v>28</v>
      </c>
      <c r="T241" s="84" t="s">
        <v>31</v>
      </c>
      <c r="U241" s="10" t="s">
        <v>1098</v>
      </c>
      <c r="W241" s="71">
        <v>73</v>
      </c>
      <c r="X241" s="36"/>
      <c r="Y241" s="10" t="s">
        <v>1103</v>
      </c>
      <c r="AA241" s="84">
        <v>6.3635000000000002</v>
      </c>
      <c r="AB241" s="34" t="s">
        <v>30</v>
      </c>
      <c r="AC241" s="10" t="s">
        <v>148</v>
      </c>
      <c r="AE241" s="81">
        <v>81.7</v>
      </c>
      <c r="AF241" s="36"/>
      <c r="AG241" s="81">
        <v>81.8</v>
      </c>
      <c r="AH241" s="36"/>
      <c r="AI241" s="81">
        <v>79.5</v>
      </c>
      <c r="AJ241" s="36"/>
      <c r="AK241" s="10" t="s">
        <v>33</v>
      </c>
      <c r="AL241" s="38"/>
      <c r="AM241" s="34">
        <v>2.4440568248913799</v>
      </c>
      <c r="AO241" s="84">
        <v>1.6333333333333333</v>
      </c>
      <c r="AP241" s="36"/>
      <c r="AQ241" s="84">
        <v>8.75</v>
      </c>
      <c r="AR241" s="36"/>
      <c r="AS241" s="81">
        <v>4.333333333333333</v>
      </c>
      <c r="AT241" s="36"/>
      <c r="AU241" s="81">
        <v>19.583333333333332</v>
      </c>
      <c r="AW241" s="84">
        <v>10.810810810810811</v>
      </c>
      <c r="AX241" s="46"/>
      <c r="AY241" s="84">
        <v>89.189189189189193</v>
      </c>
      <c r="AZ241" s="36"/>
      <c r="BA241" s="89">
        <v>10900</v>
      </c>
    </row>
    <row r="242" spans="1:53" ht="15.75" customHeight="1" x14ac:dyDescent="0.2">
      <c r="A242" s="7" t="s">
        <v>469</v>
      </c>
      <c r="B242" s="7" t="s">
        <v>470</v>
      </c>
      <c r="D242" s="81">
        <v>11.3309</v>
      </c>
      <c r="E242" s="34" t="s">
        <v>28</v>
      </c>
      <c r="F242" s="81" t="s">
        <v>29</v>
      </c>
      <c r="G242" s="68" t="s">
        <v>992</v>
      </c>
      <c r="I242" s="82">
        <v>0.52975000000000005</v>
      </c>
      <c r="J242" s="34" t="s">
        <v>27</v>
      </c>
      <c r="K242" s="81" t="s">
        <v>29</v>
      </c>
      <c r="L242" s="35"/>
      <c r="M242" s="84">
        <v>6.4452999999999996</v>
      </c>
      <c r="N242" s="34" t="s">
        <v>28</v>
      </c>
      <c r="O242" s="84" t="s">
        <v>31</v>
      </c>
      <c r="P242" s="10" t="s">
        <v>989</v>
      </c>
      <c r="R242" s="84">
        <v>17.158200000000001</v>
      </c>
      <c r="S242" s="34" t="s">
        <v>30</v>
      </c>
      <c r="T242" s="84" t="s">
        <v>31</v>
      </c>
      <c r="U242" s="10" t="s">
        <v>1082</v>
      </c>
      <c r="W242" s="71">
        <v>119</v>
      </c>
      <c r="X242" s="36"/>
      <c r="Y242" s="10" t="s">
        <v>996</v>
      </c>
      <c r="AA242" s="81">
        <v>7.7404999999999999</v>
      </c>
      <c r="AB242" s="34" t="s">
        <v>30</v>
      </c>
      <c r="AC242" s="10" t="s">
        <v>1167</v>
      </c>
      <c r="AE242" s="34" t="s">
        <v>32</v>
      </c>
      <c r="AF242" s="36"/>
      <c r="AG242" s="34" t="s">
        <v>32</v>
      </c>
      <c r="AH242" s="36"/>
      <c r="AI242" s="34" t="s">
        <v>32</v>
      </c>
      <c r="AJ242" s="36"/>
      <c r="AK242" s="10" t="s">
        <v>33</v>
      </c>
      <c r="AL242" s="38"/>
      <c r="AM242" s="34">
        <v>1.03146024968231</v>
      </c>
      <c r="AO242" s="81">
        <v>2.1</v>
      </c>
      <c r="AP242" s="36"/>
      <c r="AQ242" s="81">
        <v>12.25</v>
      </c>
      <c r="AR242" s="36"/>
      <c r="AS242" s="81">
        <v>4.25</v>
      </c>
      <c r="AT242" s="36"/>
      <c r="AU242" s="81">
        <v>19.583333333333332</v>
      </c>
      <c r="AW242" s="81">
        <v>5.485232067510549</v>
      </c>
      <c r="AX242" s="46"/>
      <c r="AY242" s="81">
        <v>94.514767932489448</v>
      </c>
      <c r="AZ242" s="36"/>
      <c r="BA242" s="83">
        <v>7800</v>
      </c>
    </row>
    <row r="243" spans="1:53" ht="15.75" customHeight="1" x14ac:dyDescent="0.2">
      <c r="A243" s="7" t="s">
        <v>471</v>
      </c>
      <c r="B243" s="7" t="s">
        <v>472</v>
      </c>
      <c r="D243" s="87">
        <v>11.65</v>
      </c>
      <c r="E243" s="34" t="s">
        <v>28</v>
      </c>
      <c r="F243" s="81" t="s">
        <v>29</v>
      </c>
      <c r="G243" s="68" t="s">
        <v>1001</v>
      </c>
      <c r="I243" s="85">
        <v>0.36405999999999999</v>
      </c>
      <c r="J243" s="34" t="s">
        <v>27</v>
      </c>
      <c r="K243" s="84" t="s">
        <v>31</v>
      </c>
      <c r="L243" s="35"/>
      <c r="M243" s="81">
        <v>7.7752999999999997</v>
      </c>
      <c r="N243" s="34" t="s">
        <v>27</v>
      </c>
      <c r="O243" s="81" t="s">
        <v>29</v>
      </c>
      <c r="P243" s="10" t="s">
        <v>1036</v>
      </c>
      <c r="R243" s="84">
        <v>19.503299999999999</v>
      </c>
      <c r="S243" s="34" t="s">
        <v>28</v>
      </c>
      <c r="T243" s="84" t="s">
        <v>31</v>
      </c>
      <c r="U243" s="10" t="s">
        <v>1081</v>
      </c>
      <c r="W243" s="39">
        <v>162</v>
      </c>
      <c r="X243" s="36"/>
      <c r="Y243" s="10" t="s">
        <v>1181</v>
      </c>
      <c r="AA243" s="81">
        <v>10.038</v>
      </c>
      <c r="AB243" s="34" t="s">
        <v>30</v>
      </c>
      <c r="AC243" s="10" t="s">
        <v>987</v>
      </c>
      <c r="AE243" s="34" t="s">
        <v>32</v>
      </c>
      <c r="AF243" s="36"/>
      <c r="AG243" s="34" t="s">
        <v>32</v>
      </c>
      <c r="AH243" s="36"/>
      <c r="AI243" s="34" t="s">
        <v>32</v>
      </c>
      <c r="AJ243" s="36"/>
      <c r="AK243" s="10" t="s">
        <v>33</v>
      </c>
      <c r="AL243" s="38"/>
      <c r="AM243" s="34">
        <v>0.93601532345347005</v>
      </c>
      <c r="AO243" s="81">
        <v>2.5333333333333332</v>
      </c>
      <c r="AP243" s="36"/>
      <c r="AQ243" s="81">
        <v>12.966666666666667</v>
      </c>
      <c r="AR243" s="36"/>
      <c r="AS243" s="81">
        <v>4.2166666666666668</v>
      </c>
      <c r="AT243" s="36"/>
      <c r="AU243" s="81">
        <v>16.916666666666668</v>
      </c>
      <c r="AW243" s="81">
        <v>9.3220338983050848</v>
      </c>
      <c r="AX243" s="46"/>
      <c r="AY243" s="81">
        <v>90.677966101694921</v>
      </c>
      <c r="AZ243" s="36"/>
      <c r="BA243" s="83">
        <v>9100</v>
      </c>
    </row>
    <row r="244" spans="1:53" ht="15.75" customHeight="1" x14ac:dyDescent="0.2">
      <c r="A244" s="7" t="s">
        <v>479</v>
      </c>
      <c r="B244" s="7" t="s">
        <v>480</v>
      </c>
      <c r="D244" s="81">
        <v>10.3622</v>
      </c>
      <c r="E244" s="34" t="s">
        <v>28</v>
      </c>
      <c r="F244" s="81" t="s">
        <v>29</v>
      </c>
      <c r="G244" s="68" t="s">
        <v>999</v>
      </c>
      <c r="I244" s="82">
        <v>0.41038000000000002</v>
      </c>
      <c r="J244" s="34" t="s">
        <v>27</v>
      </c>
      <c r="K244" s="81" t="s">
        <v>29</v>
      </c>
      <c r="L244" s="35"/>
      <c r="M244" s="84">
        <v>3.8780999999999999</v>
      </c>
      <c r="N244" s="34" t="s">
        <v>27</v>
      </c>
      <c r="O244" s="81" t="s">
        <v>29</v>
      </c>
      <c r="P244" s="10" t="s">
        <v>993</v>
      </c>
      <c r="R244" s="84">
        <v>18.4877</v>
      </c>
      <c r="S244" s="34" t="s">
        <v>27</v>
      </c>
      <c r="T244" s="81" t="s">
        <v>29</v>
      </c>
      <c r="U244" s="10" t="s">
        <v>148</v>
      </c>
      <c r="W244" s="39">
        <v>19</v>
      </c>
      <c r="X244" s="36"/>
      <c r="Y244" s="10" t="s">
        <v>1037</v>
      </c>
      <c r="AA244" s="84">
        <v>7.3254999999999999</v>
      </c>
      <c r="AB244" s="34" t="s">
        <v>28</v>
      </c>
      <c r="AC244" s="10" t="s">
        <v>1078</v>
      </c>
      <c r="AE244" s="84">
        <v>91.7</v>
      </c>
      <c r="AF244" s="36"/>
      <c r="AG244" s="84">
        <v>88.9</v>
      </c>
      <c r="AH244" s="36"/>
      <c r="AI244" s="84">
        <v>81.099999999999994</v>
      </c>
      <c r="AJ244" s="36"/>
      <c r="AK244" s="10" t="s">
        <v>33</v>
      </c>
      <c r="AL244" s="38"/>
      <c r="AM244" s="34">
        <v>1.4353833424126099</v>
      </c>
      <c r="AO244" s="84">
        <v>1.9666666666666666</v>
      </c>
      <c r="AP244" s="36"/>
      <c r="AQ244" s="81">
        <v>14</v>
      </c>
      <c r="AR244" s="36"/>
      <c r="AS244" s="81">
        <v>4.2833333333333332</v>
      </c>
      <c r="AT244" s="36"/>
      <c r="AU244" s="81">
        <v>18.233333333333334</v>
      </c>
      <c r="AW244" s="87">
        <v>4.5454545454545459</v>
      </c>
      <c r="AX244" s="46"/>
      <c r="AY244" s="87">
        <v>95.454545454545453</v>
      </c>
      <c r="AZ244" s="36"/>
      <c r="BA244" s="86">
        <v>7400</v>
      </c>
    </row>
    <row r="245" spans="1:53" ht="15.75" customHeight="1" x14ac:dyDescent="0.2">
      <c r="A245" s="7" t="s">
        <v>481</v>
      </c>
      <c r="B245" s="7" t="s">
        <v>482</v>
      </c>
      <c r="D245" s="84">
        <v>8.5946999999999996</v>
      </c>
      <c r="E245" s="34" t="s">
        <v>28</v>
      </c>
      <c r="F245" s="84" t="s">
        <v>31</v>
      </c>
      <c r="G245" s="68" t="s">
        <v>1009</v>
      </c>
      <c r="I245" s="82">
        <v>0.50985999999999998</v>
      </c>
      <c r="J245" s="34" t="s">
        <v>30</v>
      </c>
      <c r="K245" s="81" t="s">
        <v>29</v>
      </c>
      <c r="L245" s="35"/>
      <c r="M245" s="81">
        <v>9.7357999999999993</v>
      </c>
      <c r="N245" s="34" t="s">
        <v>27</v>
      </c>
      <c r="O245" s="87" t="s">
        <v>976</v>
      </c>
      <c r="P245" s="10" t="s">
        <v>1037</v>
      </c>
      <c r="R245" s="81">
        <v>23.332000000000001</v>
      </c>
      <c r="S245" s="34" t="s">
        <v>28</v>
      </c>
      <c r="T245" s="81" t="s">
        <v>29</v>
      </c>
      <c r="U245" s="10" t="s">
        <v>1096</v>
      </c>
      <c r="W245" s="71">
        <v>131</v>
      </c>
      <c r="X245" s="36"/>
      <c r="Y245" s="10" t="s">
        <v>1114</v>
      </c>
      <c r="AA245" s="81">
        <v>10.246</v>
      </c>
      <c r="AB245" s="34" t="s">
        <v>27</v>
      </c>
      <c r="AC245" s="10" t="s">
        <v>1001</v>
      </c>
      <c r="AE245" s="87">
        <v>70.900000000000006</v>
      </c>
      <c r="AF245" s="36"/>
      <c r="AG245" s="81">
        <v>75.5</v>
      </c>
      <c r="AH245" s="36"/>
      <c r="AI245" s="87">
        <v>69.5</v>
      </c>
      <c r="AJ245" s="36"/>
      <c r="AK245" s="10" t="s">
        <v>33</v>
      </c>
      <c r="AL245" s="38"/>
      <c r="AM245" s="34">
        <v>3.0869222077233398</v>
      </c>
      <c r="AO245" s="81">
        <v>2.4833333333333334</v>
      </c>
      <c r="AP245" s="36"/>
      <c r="AQ245" s="81">
        <v>12.233333333333333</v>
      </c>
      <c r="AR245" s="36"/>
      <c r="AS245" s="87">
        <v>4.5666666666666664</v>
      </c>
      <c r="AT245" s="36"/>
      <c r="AU245" s="81">
        <v>17.233333333333334</v>
      </c>
      <c r="AW245" s="81">
        <v>7.5342465753424657</v>
      </c>
      <c r="AX245" s="46"/>
      <c r="AY245" s="81">
        <v>92.465753424657535</v>
      </c>
      <c r="AZ245" s="36"/>
      <c r="BA245" s="83">
        <v>8600</v>
      </c>
    </row>
    <row r="246" spans="1:53" ht="15.75" customHeight="1" x14ac:dyDescent="0.2">
      <c r="A246" s="7" t="s">
        <v>501</v>
      </c>
      <c r="B246" s="7" t="s">
        <v>502</v>
      </c>
      <c r="D246" s="87">
        <v>13.333299999999999</v>
      </c>
      <c r="E246" s="34" t="s">
        <v>28</v>
      </c>
      <c r="F246" s="87" t="s">
        <v>976</v>
      </c>
      <c r="G246" s="68" t="s">
        <v>1018</v>
      </c>
      <c r="I246" s="88">
        <v>0.90334000000000003</v>
      </c>
      <c r="J246" s="34" t="s">
        <v>28</v>
      </c>
      <c r="K246" s="87" t="s">
        <v>976</v>
      </c>
      <c r="L246" s="35"/>
      <c r="M246" s="81">
        <v>10.009</v>
      </c>
      <c r="N246" s="34" t="s">
        <v>28</v>
      </c>
      <c r="O246" s="87" t="s">
        <v>976</v>
      </c>
      <c r="P246" s="10" t="s">
        <v>985</v>
      </c>
      <c r="R246" s="81">
        <v>24.3902</v>
      </c>
      <c r="S246" s="34" t="s">
        <v>27</v>
      </c>
      <c r="T246" s="81" t="s">
        <v>29</v>
      </c>
      <c r="U246" s="10" t="s">
        <v>1029</v>
      </c>
      <c r="W246" s="39">
        <v>280</v>
      </c>
      <c r="X246" s="36"/>
      <c r="Y246" s="10" t="s">
        <v>1078</v>
      </c>
      <c r="AA246" s="81">
        <v>8.4556000000000004</v>
      </c>
      <c r="AB246" s="34" t="s">
        <v>28</v>
      </c>
      <c r="AC246" s="10" t="s">
        <v>1001</v>
      </c>
      <c r="AE246" s="34" t="s">
        <v>32</v>
      </c>
      <c r="AF246" s="36"/>
      <c r="AG246" s="34" t="s">
        <v>32</v>
      </c>
      <c r="AH246" s="36"/>
      <c r="AI246" s="34" t="s">
        <v>32</v>
      </c>
      <c r="AJ246" s="36"/>
      <c r="AK246" s="10" t="s">
        <v>33</v>
      </c>
      <c r="AL246" s="38"/>
      <c r="AM246" s="34">
        <v>1.37288220277316</v>
      </c>
      <c r="AO246" s="87">
        <v>2.8666666666666667</v>
      </c>
      <c r="AP246" s="36"/>
      <c r="AQ246" s="87">
        <v>14.666666666666666</v>
      </c>
      <c r="AR246" s="36"/>
      <c r="AS246" s="84">
        <v>4.1166666666666663</v>
      </c>
      <c r="AT246" s="36"/>
      <c r="AU246" s="87">
        <v>20.933333333333334</v>
      </c>
      <c r="AW246" s="81">
        <v>5.485232067510549</v>
      </c>
      <c r="AX246" s="46"/>
      <c r="AY246" s="81">
        <v>94.514767932489448</v>
      </c>
      <c r="AZ246" s="36"/>
      <c r="BA246" s="83">
        <v>9100</v>
      </c>
    </row>
    <row r="247" spans="1:53" ht="15.75" customHeight="1" x14ac:dyDescent="0.2">
      <c r="A247" s="7" t="s">
        <v>517</v>
      </c>
      <c r="B247" s="7" t="s">
        <v>518</v>
      </c>
      <c r="D247" s="81">
        <v>9.1829000000000001</v>
      </c>
      <c r="E247" s="34" t="s">
        <v>27</v>
      </c>
      <c r="F247" s="84" t="s">
        <v>31</v>
      </c>
      <c r="G247" s="68" t="s">
        <v>984</v>
      </c>
      <c r="I247" s="88">
        <v>0.71323000000000003</v>
      </c>
      <c r="J247" s="34" t="s">
        <v>30</v>
      </c>
      <c r="K247" s="87" t="s">
        <v>976</v>
      </c>
      <c r="L247" s="35"/>
      <c r="M247" s="81">
        <v>8.3359000000000005</v>
      </c>
      <c r="N247" s="34" t="s">
        <v>28</v>
      </c>
      <c r="O247" s="87" t="s">
        <v>976</v>
      </c>
      <c r="P247" s="10" t="s">
        <v>985</v>
      </c>
      <c r="R247" s="84">
        <v>19.391100000000002</v>
      </c>
      <c r="S247" s="34" t="s">
        <v>28</v>
      </c>
      <c r="T247" s="81" t="s">
        <v>29</v>
      </c>
      <c r="U247" s="10" t="s">
        <v>980</v>
      </c>
      <c r="W247" s="71">
        <v>128</v>
      </c>
      <c r="X247" s="36"/>
      <c r="Y247" s="10" t="s">
        <v>1007</v>
      </c>
      <c r="AA247" s="84">
        <v>6.3747999999999996</v>
      </c>
      <c r="AB247" s="34" t="s">
        <v>27</v>
      </c>
      <c r="AC247" s="10" t="s">
        <v>1023</v>
      </c>
      <c r="AE247" s="34" t="s">
        <v>32</v>
      </c>
      <c r="AF247" s="36"/>
      <c r="AG247" s="34" t="s">
        <v>32</v>
      </c>
      <c r="AH247" s="36"/>
      <c r="AI247" s="34" t="s">
        <v>32</v>
      </c>
      <c r="AJ247" s="36"/>
      <c r="AK247" s="10" t="s">
        <v>33</v>
      </c>
      <c r="AL247" s="38"/>
      <c r="AM247" s="34">
        <v>1.961566664767</v>
      </c>
      <c r="AO247" s="81">
        <v>2.4333333333333331</v>
      </c>
      <c r="AP247" s="36"/>
      <c r="AQ247" s="81">
        <v>13.116666666666667</v>
      </c>
      <c r="AR247" s="36"/>
      <c r="AS247" s="84">
        <v>3.95</v>
      </c>
      <c r="AT247" s="36"/>
      <c r="AU247" s="81">
        <v>19.016666666666666</v>
      </c>
      <c r="AW247" s="81">
        <v>5.4347826086956523</v>
      </c>
      <c r="AX247" s="46"/>
      <c r="AY247" s="81">
        <v>94.565217391304344</v>
      </c>
      <c r="AZ247" s="36"/>
      <c r="BA247" s="86">
        <v>7700</v>
      </c>
    </row>
    <row r="248" spans="1:53" ht="15.75" customHeight="1" x14ac:dyDescent="0.2">
      <c r="A248" s="7" t="s">
        <v>527</v>
      </c>
      <c r="B248" s="7" t="s">
        <v>528</v>
      </c>
      <c r="D248" s="81">
        <v>10.284599999999999</v>
      </c>
      <c r="E248" s="34" t="s">
        <v>27</v>
      </c>
      <c r="F248" s="81" t="s">
        <v>29</v>
      </c>
      <c r="G248" s="68" t="s">
        <v>988</v>
      </c>
      <c r="I248" s="82">
        <v>0.51629000000000003</v>
      </c>
      <c r="J248" s="34" t="s">
        <v>28</v>
      </c>
      <c r="K248" s="81" t="s">
        <v>29</v>
      </c>
      <c r="L248" s="35"/>
      <c r="M248" s="81">
        <v>9.19</v>
      </c>
      <c r="N248" s="34" t="s">
        <v>30</v>
      </c>
      <c r="O248" s="87" t="s">
        <v>976</v>
      </c>
      <c r="P248" s="10" t="s">
        <v>1120</v>
      </c>
      <c r="R248" s="81">
        <v>30.936399999999999</v>
      </c>
      <c r="S248" s="34" t="s">
        <v>28</v>
      </c>
      <c r="T248" s="87" t="s">
        <v>976</v>
      </c>
      <c r="U248" s="10" t="s">
        <v>992</v>
      </c>
      <c r="W248" s="71">
        <v>207</v>
      </c>
      <c r="X248" s="36"/>
      <c r="Y248" s="10" t="s">
        <v>1077</v>
      </c>
      <c r="AA248" s="81">
        <v>9.6446000000000005</v>
      </c>
      <c r="AB248" s="34" t="s">
        <v>28</v>
      </c>
      <c r="AC248" s="10" t="s">
        <v>1046</v>
      </c>
      <c r="AE248" s="34" t="s">
        <v>32</v>
      </c>
      <c r="AF248" s="36"/>
      <c r="AG248" s="34" t="s">
        <v>32</v>
      </c>
      <c r="AH248" s="36"/>
      <c r="AI248" s="34" t="s">
        <v>32</v>
      </c>
      <c r="AJ248" s="36"/>
      <c r="AK248" s="10" t="s">
        <v>33</v>
      </c>
      <c r="AL248" s="38"/>
      <c r="AM248" s="34">
        <v>0.76394107883585005</v>
      </c>
      <c r="AO248" s="87">
        <v>3.2833333333333332</v>
      </c>
      <c r="AP248" s="36"/>
      <c r="AQ248" s="87">
        <v>15.583333333333334</v>
      </c>
      <c r="AR248" s="36"/>
      <c r="AS248" s="81">
        <v>4.2666666666666666</v>
      </c>
      <c r="AT248" s="36"/>
      <c r="AU248" s="81">
        <v>18.116666666666667</v>
      </c>
      <c r="AW248" s="87">
        <v>1.4925373134328357</v>
      </c>
      <c r="AX248" s="46"/>
      <c r="AY248" s="87">
        <v>98.507462686567166</v>
      </c>
      <c r="AZ248" s="36"/>
      <c r="BA248" s="83">
        <v>10200</v>
      </c>
    </row>
    <row r="249" spans="1:53" ht="15.75" customHeight="1" x14ac:dyDescent="0.2">
      <c r="A249" s="7" t="s">
        <v>543</v>
      </c>
      <c r="B249" s="7" t="s">
        <v>544</v>
      </c>
      <c r="D249" s="84">
        <v>7.0984999999999996</v>
      </c>
      <c r="E249" s="34" t="s">
        <v>27</v>
      </c>
      <c r="F249" s="84" t="s">
        <v>31</v>
      </c>
      <c r="G249" s="68" t="s">
        <v>1064</v>
      </c>
      <c r="I249" s="88">
        <v>0.95626999999999995</v>
      </c>
      <c r="J249" s="34" t="s">
        <v>30</v>
      </c>
      <c r="K249" s="87" t="s">
        <v>976</v>
      </c>
      <c r="L249" s="35"/>
      <c r="M249" s="81">
        <v>9.9305000000000003</v>
      </c>
      <c r="N249" s="34" t="s">
        <v>28</v>
      </c>
      <c r="O249" s="81" t="s">
        <v>29</v>
      </c>
      <c r="P249" s="10" t="s">
        <v>1014</v>
      </c>
      <c r="R249" s="81">
        <v>23.869900000000001</v>
      </c>
      <c r="S249" s="34" t="s">
        <v>28</v>
      </c>
      <c r="T249" s="81" t="s">
        <v>29</v>
      </c>
      <c r="U249" s="10" t="s">
        <v>1090</v>
      </c>
      <c r="W249" s="71">
        <v>78</v>
      </c>
      <c r="X249" s="36"/>
      <c r="Y249" s="10" t="s">
        <v>1134</v>
      </c>
      <c r="AA249" s="87">
        <v>14.2342</v>
      </c>
      <c r="AB249" s="34" t="s">
        <v>30</v>
      </c>
      <c r="AC249" s="10" t="s">
        <v>1138</v>
      </c>
      <c r="AE249" s="81">
        <v>80.8</v>
      </c>
      <c r="AF249" s="36"/>
      <c r="AG249" s="81">
        <v>77.3</v>
      </c>
      <c r="AH249" s="36"/>
      <c r="AI249" s="81">
        <v>70.599999999999994</v>
      </c>
      <c r="AJ249" s="36"/>
      <c r="AK249" s="10" t="s">
        <v>33</v>
      </c>
      <c r="AL249" s="38"/>
      <c r="AM249" s="34">
        <v>1.0299383318622599</v>
      </c>
      <c r="AO249" s="84">
        <v>1.8833333333333333</v>
      </c>
      <c r="AP249" s="36"/>
      <c r="AQ249" s="84">
        <v>10.283333333333333</v>
      </c>
      <c r="AR249" s="36"/>
      <c r="AS249" s="34" t="s">
        <v>32</v>
      </c>
      <c r="AT249" s="36"/>
      <c r="AU249" s="34" t="s">
        <v>32</v>
      </c>
      <c r="AW249" s="81">
        <v>6.5789473684210522</v>
      </c>
      <c r="AX249" s="46"/>
      <c r="AY249" s="81">
        <v>93.421052631578945</v>
      </c>
      <c r="AZ249" s="36"/>
      <c r="BA249" s="83">
        <v>8900</v>
      </c>
    </row>
    <row r="250" spans="1:53" ht="15.75" customHeight="1" x14ac:dyDescent="0.2">
      <c r="A250" s="7" t="s">
        <v>545</v>
      </c>
      <c r="B250" s="7" t="s">
        <v>546</v>
      </c>
      <c r="D250" s="81">
        <v>9.5891999999999999</v>
      </c>
      <c r="E250" s="34" t="s">
        <v>28</v>
      </c>
      <c r="F250" s="81" t="s">
        <v>29</v>
      </c>
      <c r="G250" s="68" t="s">
        <v>1004</v>
      </c>
      <c r="I250" s="82">
        <v>0.52205000000000001</v>
      </c>
      <c r="J250" s="34" t="s">
        <v>30</v>
      </c>
      <c r="K250" s="81" t="s">
        <v>29</v>
      </c>
      <c r="L250" s="35"/>
      <c r="M250" s="81">
        <v>7.8856999999999999</v>
      </c>
      <c r="N250" s="34" t="s">
        <v>28</v>
      </c>
      <c r="O250" s="87" t="s">
        <v>976</v>
      </c>
      <c r="P250" s="10" t="s">
        <v>1016</v>
      </c>
      <c r="R250" s="81">
        <v>20.936900000000001</v>
      </c>
      <c r="S250" s="34" t="s">
        <v>27</v>
      </c>
      <c r="T250" s="81" t="s">
        <v>29</v>
      </c>
      <c r="U250" s="10" t="s">
        <v>1075</v>
      </c>
      <c r="W250" s="71">
        <v>125</v>
      </c>
      <c r="X250" s="36"/>
      <c r="Y250" s="10" t="s">
        <v>977</v>
      </c>
      <c r="AA250" s="84">
        <v>7.3913000000000002</v>
      </c>
      <c r="AB250" s="34" t="s">
        <v>30</v>
      </c>
      <c r="AC250" s="10" t="s">
        <v>986</v>
      </c>
      <c r="AE250" s="34" t="s">
        <v>32</v>
      </c>
      <c r="AF250" s="36"/>
      <c r="AG250" s="34" t="s">
        <v>32</v>
      </c>
      <c r="AH250" s="36"/>
      <c r="AI250" s="34" t="s">
        <v>32</v>
      </c>
      <c r="AJ250" s="36"/>
      <c r="AK250" s="10" t="s">
        <v>33</v>
      </c>
      <c r="AL250" s="38"/>
      <c r="AM250" s="34">
        <v>0.57191146358531997</v>
      </c>
      <c r="AO250" s="84">
        <v>2.0333333333333332</v>
      </c>
      <c r="AP250" s="36"/>
      <c r="AQ250" s="81">
        <v>13.533333333333333</v>
      </c>
      <c r="AR250" s="36"/>
      <c r="AS250" s="84">
        <v>4.0333333333333332</v>
      </c>
      <c r="AT250" s="36"/>
      <c r="AU250" s="87">
        <v>21.883333333333333</v>
      </c>
      <c r="AW250" s="84">
        <v>10.344827586206897</v>
      </c>
      <c r="AX250" s="46"/>
      <c r="AY250" s="84">
        <v>89.65517241379311</v>
      </c>
      <c r="AZ250" s="36"/>
      <c r="BA250" s="83">
        <v>10100</v>
      </c>
    </row>
    <row r="251" spans="1:53" ht="15.75" customHeight="1" x14ac:dyDescent="0.2">
      <c r="A251" s="7" t="s">
        <v>561</v>
      </c>
      <c r="B251" s="7" t="s">
        <v>562</v>
      </c>
      <c r="D251" s="81">
        <v>10.5358</v>
      </c>
      <c r="E251" s="34" t="s">
        <v>28</v>
      </c>
      <c r="F251" s="81" t="s">
        <v>29</v>
      </c>
      <c r="G251" s="68" t="s">
        <v>999</v>
      </c>
      <c r="I251" s="88">
        <v>1.2606900000000001</v>
      </c>
      <c r="J251" s="34" t="s">
        <v>30</v>
      </c>
      <c r="K251" s="87" t="s">
        <v>976</v>
      </c>
      <c r="L251" s="35"/>
      <c r="M251" s="81">
        <v>6.9337999999999997</v>
      </c>
      <c r="N251" s="34" t="s">
        <v>27</v>
      </c>
      <c r="O251" s="87" t="s">
        <v>976</v>
      </c>
      <c r="P251" s="10" t="s">
        <v>1172</v>
      </c>
      <c r="R251" s="84">
        <v>9.9054000000000002</v>
      </c>
      <c r="S251" s="34" t="s">
        <v>27</v>
      </c>
      <c r="T251" s="84" t="s">
        <v>31</v>
      </c>
      <c r="U251" s="10" t="s">
        <v>1097</v>
      </c>
      <c r="W251" s="39">
        <v>77</v>
      </c>
      <c r="X251" s="36"/>
      <c r="Y251" s="10" t="s">
        <v>1132</v>
      </c>
      <c r="AA251" s="84">
        <v>5.1333000000000002</v>
      </c>
      <c r="AB251" s="34" t="s">
        <v>27</v>
      </c>
      <c r="AC251" s="10" t="s">
        <v>1032</v>
      </c>
      <c r="AE251" s="34" t="s">
        <v>32</v>
      </c>
      <c r="AF251" s="36"/>
      <c r="AG251" s="34" t="s">
        <v>32</v>
      </c>
      <c r="AH251" s="36"/>
      <c r="AI251" s="34" t="s">
        <v>32</v>
      </c>
      <c r="AJ251" s="36"/>
      <c r="AK251" s="10" t="s">
        <v>33</v>
      </c>
      <c r="AL251" s="38"/>
      <c r="AM251" s="34">
        <v>11.925073928881501</v>
      </c>
      <c r="AO251" s="84">
        <v>1.9666666666666666</v>
      </c>
      <c r="AP251" s="36"/>
      <c r="AQ251" s="87">
        <v>16.466666666666665</v>
      </c>
      <c r="AR251" s="36"/>
      <c r="AS251" s="87">
        <v>5.4</v>
      </c>
      <c r="AT251" s="36"/>
      <c r="AU251" s="87">
        <v>28.15</v>
      </c>
      <c r="AW251" s="87">
        <v>0</v>
      </c>
      <c r="AX251" s="46"/>
      <c r="AY251" s="87">
        <v>100</v>
      </c>
      <c r="AZ251" s="36"/>
      <c r="BA251" s="89">
        <v>12700</v>
      </c>
    </row>
    <row r="252" spans="1:53" ht="15.75" customHeight="1" x14ac:dyDescent="0.2">
      <c r="A252" s="7" t="s">
        <v>565</v>
      </c>
      <c r="B252" s="7" t="s">
        <v>566</v>
      </c>
      <c r="D252" s="81">
        <v>10.4122</v>
      </c>
      <c r="E252" s="34" t="s">
        <v>28</v>
      </c>
      <c r="F252" s="81" t="s">
        <v>29</v>
      </c>
      <c r="G252" s="68" t="s">
        <v>1016</v>
      </c>
      <c r="I252" s="85">
        <v>0.35158</v>
      </c>
      <c r="J252" s="34" t="s">
        <v>30</v>
      </c>
      <c r="K252" s="84" t="s">
        <v>31</v>
      </c>
      <c r="L252" s="35"/>
      <c r="M252" s="81">
        <v>8.2215000000000007</v>
      </c>
      <c r="N252" s="34" t="s">
        <v>28</v>
      </c>
      <c r="O252" s="84" t="s">
        <v>31</v>
      </c>
      <c r="P252" s="10" t="s">
        <v>1040</v>
      </c>
      <c r="R252" s="81">
        <v>27.91</v>
      </c>
      <c r="S252" s="34" t="s">
        <v>27</v>
      </c>
      <c r="T252" s="81" t="s">
        <v>29</v>
      </c>
      <c r="U252" s="10" t="s">
        <v>977</v>
      </c>
      <c r="W252" s="71">
        <v>159</v>
      </c>
      <c r="X252" s="36"/>
      <c r="Y252" s="10" t="s">
        <v>1021</v>
      </c>
      <c r="AA252" s="81">
        <v>9.5470000000000006</v>
      </c>
      <c r="AB252" s="34" t="s">
        <v>30</v>
      </c>
      <c r="AC252" s="10" t="s">
        <v>1137</v>
      </c>
      <c r="AE252" s="34" t="s">
        <v>32</v>
      </c>
      <c r="AF252" s="36"/>
      <c r="AG252" s="34" t="s">
        <v>32</v>
      </c>
      <c r="AH252" s="36"/>
      <c r="AI252" s="34" t="s">
        <v>32</v>
      </c>
      <c r="AJ252" s="36"/>
      <c r="AK252" s="10" t="s">
        <v>33</v>
      </c>
      <c r="AL252" s="38"/>
      <c r="AM252" s="34">
        <v>1.3512978834066001</v>
      </c>
      <c r="AO252" s="87">
        <v>2.7833333333333332</v>
      </c>
      <c r="AP252" s="36"/>
      <c r="AQ252" s="81">
        <v>13.2</v>
      </c>
      <c r="AR252" s="36"/>
      <c r="AS252" s="81">
        <v>4.2166666666666668</v>
      </c>
      <c r="AT252" s="36"/>
      <c r="AU252" s="84">
        <v>13.716666666666667</v>
      </c>
      <c r="AW252" s="84">
        <v>10.714285714285714</v>
      </c>
      <c r="AX252" s="46"/>
      <c r="AY252" s="84">
        <v>89.285714285714292</v>
      </c>
      <c r="AZ252" s="36"/>
      <c r="BA252" s="83">
        <v>8700</v>
      </c>
    </row>
    <row r="253" spans="1:53" ht="15.75" customHeight="1" x14ac:dyDescent="0.2">
      <c r="A253" s="7" t="s">
        <v>579</v>
      </c>
      <c r="B253" s="7" t="s">
        <v>580</v>
      </c>
      <c r="D253" s="81">
        <v>9.4920000000000009</v>
      </c>
      <c r="E253" s="34" t="s">
        <v>28</v>
      </c>
      <c r="F253" s="81" t="s">
        <v>29</v>
      </c>
      <c r="G253" s="68" t="s">
        <v>1003</v>
      </c>
      <c r="I253" s="82">
        <v>0.61178999999999994</v>
      </c>
      <c r="J253" s="34" t="s">
        <v>28</v>
      </c>
      <c r="K253" s="87" t="s">
        <v>976</v>
      </c>
      <c r="L253" s="35"/>
      <c r="M253" s="81">
        <v>7.7679</v>
      </c>
      <c r="N253" s="34" t="s">
        <v>30</v>
      </c>
      <c r="O253" s="81" t="s">
        <v>29</v>
      </c>
      <c r="P253" s="10" t="s">
        <v>1133</v>
      </c>
      <c r="R253" s="81">
        <v>24.045200000000001</v>
      </c>
      <c r="S253" s="34" t="s">
        <v>30</v>
      </c>
      <c r="T253" s="81" t="s">
        <v>29</v>
      </c>
      <c r="U253" s="10" t="s">
        <v>1085</v>
      </c>
      <c r="W253" s="71">
        <v>135</v>
      </c>
      <c r="X253" s="36"/>
      <c r="Y253" s="10" t="s">
        <v>1100</v>
      </c>
      <c r="AA253" s="81">
        <v>7.9348999999999998</v>
      </c>
      <c r="AB253" s="34" t="s">
        <v>30</v>
      </c>
      <c r="AC253" s="10" t="s">
        <v>1005</v>
      </c>
      <c r="AE253" s="34" t="s">
        <v>32</v>
      </c>
      <c r="AF253" s="36"/>
      <c r="AG253" s="34" t="s">
        <v>32</v>
      </c>
      <c r="AH253" s="36"/>
      <c r="AI253" s="34" t="s">
        <v>32</v>
      </c>
      <c r="AJ253" s="36"/>
      <c r="AK253" s="10" t="s">
        <v>33</v>
      </c>
      <c r="AL253" s="38"/>
      <c r="AM253" s="34">
        <v>1.68724674280582</v>
      </c>
      <c r="AO253" s="87">
        <v>2.65</v>
      </c>
      <c r="AP253" s="36"/>
      <c r="AQ253" s="81">
        <v>11.216666666666667</v>
      </c>
      <c r="AR253" s="36"/>
      <c r="AS253" s="81">
        <v>4.3666666666666663</v>
      </c>
      <c r="AT253" s="36"/>
      <c r="AU253" s="81">
        <v>19.666666666666668</v>
      </c>
      <c r="AW253" s="81">
        <v>5.5555555555555554</v>
      </c>
      <c r="AX253" s="46"/>
      <c r="AY253" s="81">
        <v>94.444444444444443</v>
      </c>
      <c r="AZ253" s="36"/>
      <c r="BA253" s="83">
        <v>8900</v>
      </c>
    </row>
    <row r="254" spans="1:53" ht="15.75" customHeight="1" x14ac:dyDescent="0.2">
      <c r="A254" s="7" t="s">
        <v>591</v>
      </c>
      <c r="B254" s="7" t="s">
        <v>592</v>
      </c>
      <c r="D254" s="84">
        <v>8.7065000000000001</v>
      </c>
      <c r="E254" s="34" t="s">
        <v>28</v>
      </c>
      <c r="F254" s="84" t="s">
        <v>31</v>
      </c>
      <c r="G254" s="68" t="s">
        <v>1025</v>
      </c>
      <c r="I254" s="82">
        <v>0.43846000000000002</v>
      </c>
      <c r="J254" s="34" t="s">
        <v>27</v>
      </c>
      <c r="K254" s="84" t="s">
        <v>31</v>
      </c>
      <c r="L254" s="35"/>
      <c r="M254" s="81">
        <v>7.7043999999999997</v>
      </c>
      <c r="N254" s="34" t="s">
        <v>30</v>
      </c>
      <c r="O254" s="81" t="s">
        <v>29</v>
      </c>
      <c r="P254" s="10" t="s">
        <v>1050</v>
      </c>
      <c r="R254" s="81">
        <v>20.9834</v>
      </c>
      <c r="S254" s="34" t="s">
        <v>28</v>
      </c>
      <c r="T254" s="81" t="s">
        <v>29</v>
      </c>
      <c r="U254" s="10" t="s">
        <v>1098</v>
      </c>
      <c r="W254" s="39">
        <v>80</v>
      </c>
      <c r="X254" s="36"/>
      <c r="Y254" s="10" t="s">
        <v>1095</v>
      </c>
      <c r="AA254" s="81">
        <v>10.335800000000001</v>
      </c>
      <c r="AB254" s="34" t="s">
        <v>30</v>
      </c>
      <c r="AC254" s="10" t="s">
        <v>1052</v>
      </c>
      <c r="AE254" s="34" t="s">
        <v>32</v>
      </c>
      <c r="AF254" s="36"/>
      <c r="AG254" s="34" t="s">
        <v>32</v>
      </c>
      <c r="AH254" s="36"/>
      <c r="AI254" s="34" t="s">
        <v>32</v>
      </c>
      <c r="AJ254" s="36"/>
      <c r="AK254" s="10" t="s">
        <v>33</v>
      </c>
      <c r="AL254" s="38"/>
      <c r="AM254" s="34">
        <v>2.6322033916331602</v>
      </c>
      <c r="AO254" s="81">
        <v>2.2999999999999998</v>
      </c>
      <c r="AP254" s="36"/>
      <c r="AQ254" s="81">
        <v>13.983333333333333</v>
      </c>
      <c r="AR254" s="36"/>
      <c r="AS254" s="81">
        <v>4.166666666666667</v>
      </c>
      <c r="AT254" s="36"/>
      <c r="AU254" s="84">
        <v>13.383333333333333</v>
      </c>
      <c r="AW254" s="87">
        <v>0</v>
      </c>
      <c r="AX254" s="46"/>
      <c r="AY254" s="87">
        <v>100</v>
      </c>
      <c r="AZ254" s="36"/>
      <c r="BA254" s="89">
        <v>14700</v>
      </c>
    </row>
    <row r="255" spans="1:53" x14ac:dyDescent="0.2">
      <c r="A255" s="7"/>
      <c r="B255" s="7"/>
      <c r="D255" s="64"/>
      <c r="E255" s="34"/>
      <c r="F255" s="65"/>
      <c r="G255" s="55"/>
      <c r="I255" s="51"/>
      <c r="J255" s="34"/>
      <c r="K255" s="56"/>
      <c r="L255" s="35"/>
      <c r="M255" s="64"/>
      <c r="N255" s="34"/>
      <c r="O255" s="34"/>
      <c r="P255" s="55"/>
      <c r="Q255" s="36"/>
      <c r="R255" s="64"/>
      <c r="S255" s="34"/>
      <c r="T255" s="34"/>
      <c r="U255" s="55"/>
      <c r="V255" s="36"/>
      <c r="W255" s="39"/>
      <c r="X255" s="36"/>
      <c r="Y255" s="10"/>
      <c r="Z255" s="36"/>
      <c r="AA255" s="34"/>
      <c r="AB255" s="34"/>
      <c r="AC255" s="55"/>
      <c r="AD255" s="36"/>
      <c r="AE255" s="34"/>
      <c r="AF255" s="36"/>
      <c r="AG255" s="34"/>
      <c r="AH255" s="36"/>
      <c r="AI255" s="34"/>
      <c r="AJ255" s="36"/>
      <c r="AK255" s="37"/>
      <c r="AL255" s="38"/>
      <c r="AM255" s="37"/>
      <c r="AO255" s="34"/>
      <c r="AP255" s="36"/>
      <c r="AQ255" s="34"/>
      <c r="AR255" s="36"/>
      <c r="AS255" s="34"/>
      <c r="AT255" s="36"/>
      <c r="AU255" s="34"/>
      <c r="AW255" s="37"/>
      <c r="AX255" s="46"/>
      <c r="AY255" s="37"/>
      <c r="AZ255" s="36"/>
      <c r="BA255" s="40"/>
    </row>
    <row r="256" spans="1:53" s="20" customFormat="1" ht="15.75" customHeight="1" x14ac:dyDescent="0.2">
      <c r="A256" s="57"/>
      <c r="B256" s="66" t="s">
        <v>966</v>
      </c>
      <c r="C256" s="15"/>
      <c r="D256" s="59"/>
      <c r="E256" s="59"/>
      <c r="F256" s="59"/>
      <c r="G256" s="59"/>
      <c r="H256" s="60"/>
      <c r="I256" s="59"/>
      <c r="J256" s="59"/>
      <c r="K256" s="59"/>
      <c r="L256" s="24"/>
      <c r="M256" s="59"/>
      <c r="N256" s="59"/>
      <c r="O256" s="59"/>
      <c r="P256" s="59"/>
      <c r="Q256" s="60"/>
      <c r="R256" s="59"/>
      <c r="S256" s="59"/>
      <c r="T256" s="61"/>
      <c r="U256" s="61"/>
      <c r="V256" s="62"/>
      <c r="W256" s="61"/>
      <c r="X256" s="15"/>
      <c r="Y256" s="61"/>
      <c r="Z256" s="15"/>
      <c r="AA256" s="61"/>
      <c r="AB256" s="59"/>
      <c r="AC256" s="61"/>
      <c r="AD256" s="15"/>
      <c r="AE256" s="61"/>
      <c r="AF256" s="15"/>
      <c r="AG256" s="63"/>
      <c r="AH256" s="15"/>
      <c r="AI256" s="63"/>
      <c r="AJ256" s="15"/>
      <c r="AK256" s="63"/>
      <c r="AM256" s="63"/>
      <c r="AO256" s="63"/>
      <c r="AQ256" s="63"/>
      <c r="AS256" s="63"/>
      <c r="AU256" s="63"/>
      <c r="AW256" s="63"/>
      <c r="AY256" s="63"/>
      <c r="BA256" s="63"/>
    </row>
    <row r="257" spans="1:53" ht="15.75" customHeight="1" x14ac:dyDescent="0.2">
      <c r="A257" s="7" t="s">
        <v>45</v>
      </c>
      <c r="B257" s="7" t="s">
        <v>46</v>
      </c>
      <c r="D257" s="81">
        <v>11.5761</v>
      </c>
      <c r="E257" s="34" t="s">
        <v>28</v>
      </c>
      <c r="F257" s="84" t="s">
        <v>31</v>
      </c>
      <c r="G257" s="68" t="s">
        <v>1018</v>
      </c>
      <c r="I257" s="85">
        <v>0.27173999999999998</v>
      </c>
      <c r="J257" s="34" t="s">
        <v>30</v>
      </c>
      <c r="K257" s="84" t="s">
        <v>31</v>
      </c>
      <c r="L257" s="35"/>
      <c r="M257" s="84">
        <v>5.7065000000000001</v>
      </c>
      <c r="N257" s="34" t="s">
        <v>28</v>
      </c>
      <c r="O257" s="84" t="s">
        <v>31</v>
      </c>
      <c r="P257" s="10" t="s">
        <v>1069</v>
      </c>
      <c r="R257" s="84">
        <v>15.7065</v>
      </c>
      <c r="S257" s="34" t="s">
        <v>27</v>
      </c>
      <c r="T257" s="81" t="s">
        <v>29</v>
      </c>
      <c r="U257" s="10" t="s">
        <v>1090</v>
      </c>
      <c r="W257" s="71">
        <v>56</v>
      </c>
      <c r="X257" s="36"/>
      <c r="Y257" s="10" t="s">
        <v>1034</v>
      </c>
      <c r="AA257" s="84">
        <v>7.3373999999999997</v>
      </c>
      <c r="AB257" s="34" t="s">
        <v>28</v>
      </c>
      <c r="AC257" s="10" t="s">
        <v>1046</v>
      </c>
      <c r="AE257" s="34" t="s">
        <v>32</v>
      </c>
      <c r="AF257" s="36"/>
      <c r="AG257" s="34" t="s">
        <v>32</v>
      </c>
      <c r="AH257" s="36"/>
      <c r="AI257" s="34" t="s">
        <v>32</v>
      </c>
      <c r="AJ257" s="36"/>
      <c r="AK257" s="10" t="s">
        <v>42</v>
      </c>
      <c r="AL257" s="38"/>
      <c r="AM257" s="34">
        <v>0.27125853797865002</v>
      </c>
      <c r="AO257" s="84">
        <v>1.8166666666666667</v>
      </c>
      <c r="AP257" s="36"/>
      <c r="AQ257" s="81">
        <v>11.816666666666666</v>
      </c>
      <c r="AR257" s="36"/>
      <c r="AS257" s="84">
        <v>3.7166666666666668</v>
      </c>
      <c r="AT257" s="36"/>
      <c r="AU257" s="81">
        <v>18.2</v>
      </c>
      <c r="AW257" s="84">
        <v>12.5</v>
      </c>
      <c r="AX257" s="46"/>
      <c r="AY257" s="84">
        <v>87.5</v>
      </c>
      <c r="AZ257" s="36"/>
      <c r="BA257" s="83">
        <v>9000</v>
      </c>
    </row>
    <row r="258" spans="1:53" ht="15.75" customHeight="1" x14ac:dyDescent="0.2">
      <c r="A258" s="7" t="s">
        <v>47</v>
      </c>
      <c r="B258" s="7" t="s">
        <v>48</v>
      </c>
      <c r="D258" s="81">
        <v>10.6288</v>
      </c>
      <c r="E258" s="34" t="s">
        <v>28</v>
      </c>
      <c r="F258" s="81" t="s">
        <v>29</v>
      </c>
      <c r="G258" s="68" t="s">
        <v>996</v>
      </c>
      <c r="I258" s="82">
        <v>0.48957000000000001</v>
      </c>
      <c r="J258" s="34" t="s">
        <v>27</v>
      </c>
      <c r="K258" s="81" t="s">
        <v>29</v>
      </c>
      <c r="L258" s="35"/>
      <c r="M258" s="81">
        <v>8.1681000000000008</v>
      </c>
      <c r="N258" s="34" t="s">
        <v>28</v>
      </c>
      <c r="O258" s="81" t="s">
        <v>29</v>
      </c>
      <c r="P258" s="10" t="s">
        <v>988</v>
      </c>
      <c r="R258" s="81">
        <v>30.778500000000001</v>
      </c>
      <c r="S258" s="34" t="s">
        <v>28</v>
      </c>
      <c r="T258" s="81" t="s">
        <v>29</v>
      </c>
      <c r="U258" s="10" t="s">
        <v>148</v>
      </c>
      <c r="W258" s="71">
        <v>192</v>
      </c>
      <c r="X258" s="36"/>
      <c r="Y258" s="10" t="s">
        <v>999</v>
      </c>
      <c r="AA258" s="84">
        <v>6.3387000000000002</v>
      </c>
      <c r="AB258" s="34" t="s">
        <v>30</v>
      </c>
      <c r="AC258" s="10" t="s">
        <v>1083</v>
      </c>
      <c r="AE258" s="81">
        <v>85.5</v>
      </c>
      <c r="AF258" s="36"/>
      <c r="AG258" s="81">
        <v>84.4</v>
      </c>
      <c r="AH258" s="36"/>
      <c r="AI258" s="81">
        <v>80.3</v>
      </c>
      <c r="AJ258" s="36"/>
      <c r="AK258" s="10" t="s">
        <v>33</v>
      </c>
      <c r="AL258" s="38"/>
      <c r="AM258" s="34">
        <v>4.1640885558941401</v>
      </c>
      <c r="AO258" s="87">
        <v>2.6166666666666667</v>
      </c>
      <c r="AP258" s="36"/>
      <c r="AQ258" s="81">
        <v>13.733333333333333</v>
      </c>
      <c r="AR258" s="36"/>
      <c r="AS258" s="81">
        <v>4.2666666666666666</v>
      </c>
      <c r="AT258" s="36"/>
      <c r="AU258" s="84">
        <v>13.416666666666666</v>
      </c>
      <c r="AW258" s="84">
        <v>11.627906976744185</v>
      </c>
      <c r="AX258" s="46"/>
      <c r="AY258" s="84">
        <v>88.372093023255815</v>
      </c>
      <c r="AZ258" s="36"/>
      <c r="BA258" s="83">
        <v>8300</v>
      </c>
    </row>
    <row r="259" spans="1:53" ht="15.75" customHeight="1" x14ac:dyDescent="0.2">
      <c r="A259" s="7" t="s">
        <v>53</v>
      </c>
      <c r="B259" s="7" t="s">
        <v>54</v>
      </c>
      <c r="D259" s="81">
        <v>9.9448000000000008</v>
      </c>
      <c r="E259" s="34" t="s">
        <v>28</v>
      </c>
      <c r="F259" s="84" t="s">
        <v>31</v>
      </c>
      <c r="G259" s="68" t="s">
        <v>988</v>
      </c>
      <c r="I259" s="82">
        <v>0.53086</v>
      </c>
      <c r="J259" s="34" t="s">
        <v>27</v>
      </c>
      <c r="K259" s="84" t="s">
        <v>31</v>
      </c>
      <c r="L259" s="35"/>
      <c r="M259" s="81">
        <v>8.7768999999999995</v>
      </c>
      <c r="N259" s="34" t="s">
        <v>28</v>
      </c>
      <c r="O259" s="81" t="s">
        <v>29</v>
      </c>
      <c r="P259" s="10" t="s">
        <v>1126</v>
      </c>
      <c r="R259" s="81">
        <v>31.143799999999999</v>
      </c>
      <c r="S259" s="34" t="s">
        <v>27</v>
      </c>
      <c r="T259" s="87" t="s">
        <v>976</v>
      </c>
      <c r="U259" s="10" t="s">
        <v>1128</v>
      </c>
      <c r="W259" s="71">
        <v>189</v>
      </c>
      <c r="X259" s="36"/>
      <c r="Y259" s="10" t="s">
        <v>1037</v>
      </c>
      <c r="AA259" s="81">
        <v>12.0687</v>
      </c>
      <c r="AB259" s="34" t="s">
        <v>28</v>
      </c>
      <c r="AC259" s="10" t="s">
        <v>1114</v>
      </c>
      <c r="AE259" s="81">
        <v>76.900000000000006</v>
      </c>
      <c r="AF259" s="36"/>
      <c r="AG259" s="81">
        <v>78.8</v>
      </c>
      <c r="AH259" s="36"/>
      <c r="AI259" s="81">
        <v>72.3</v>
      </c>
      <c r="AJ259" s="36"/>
      <c r="AK259" s="10" t="s">
        <v>42</v>
      </c>
      <c r="AL259" s="38"/>
      <c r="AM259" s="34">
        <v>1.37662895910585</v>
      </c>
      <c r="AO259" s="87">
        <v>3.1666666666666665</v>
      </c>
      <c r="AP259" s="36"/>
      <c r="AQ259" s="87">
        <v>19.516666666666666</v>
      </c>
      <c r="AR259" s="36"/>
      <c r="AS259" s="84">
        <v>4.0333333333333332</v>
      </c>
      <c r="AT259" s="36"/>
      <c r="AU259" s="81">
        <v>18.416666666666668</v>
      </c>
      <c r="AW259" s="81">
        <v>8.3333333333333321</v>
      </c>
      <c r="AX259" s="46"/>
      <c r="AY259" s="81">
        <v>91.666666666666657</v>
      </c>
      <c r="AZ259" s="36"/>
      <c r="BA259" s="83">
        <v>8400</v>
      </c>
    </row>
    <row r="260" spans="1:53" ht="15.75" customHeight="1" x14ac:dyDescent="0.2">
      <c r="A260" s="7" t="s">
        <v>65</v>
      </c>
      <c r="B260" s="7" t="s">
        <v>66</v>
      </c>
      <c r="D260" s="81">
        <v>8.8043999999999993</v>
      </c>
      <c r="E260" s="34" t="s">
        <v>28</v>
      </c>
      <c r="F260" s="84" t="s">
        <v>31</v>
      </c>
      <c r="G260" s="68" t="s">
        <v>1003</v>
      </c>
      <c r="I260" s="82">
        <v>0.51129999999999998</v>
      </c>
      <c r="J260" s="34" t="s">
        <v>30</v>
      </c>
      <c r="K260" s="84" t="s">
        <v>31</v>
      </c>
      <c r="L260" s="35"/>
      <c r="M260" s="81">
        <v>9.5900999999999996</v>
      </c>
      <c r="N260" s="34" t="s">
        <v>28</v>
      </c>
      <c r="O260" s="81" t="s">
        <v>29</v>
      </c>
      <c r="P260" s="10" t="s">
        <v>999</v>
      </c>
      <c r="R260" s="81">
        <v>27.7851</v>
      </c>
      <c r="S260" s="34" t="s">
        <v>28</v>
      </c>
      <c r="T260" s="81" t="s">
        <v>29</v>
      </c>
      <c r="U260" s="10" t="s">
        <v>997</v>
      </c>
      <c r="W260" s="71">
        <v>147</v>
      </c>
      <c r="X260" s="36"/>
      <c r="Y260" s="10" t="s">
        <v>1080</v>
      </c>
      <c r="AA260" s="81">
        <v>11.1241</v>
      </c>
      <c r="AB260" s="34" t="s">
        <v>30</v>
      </c>
      <c r="AC260" s="10" t="s">
        <v>1054</v>
      </c>
      <c r="AE260" s="81">
        <v>78.7</v>
      </c>
      <c r="AF260" s="36"/>
      <c r="AG260" s="81">
        <v>78.400000000000006</v>
      </c>
      <c r="AH260" s="36"/>
      <c r="AI260" s="84">
        <v>81.3</v>
      </c>
      <c r="AJ260" s="36"/>
      <c r="AK260" s="10" t="s">
        <v>33</v>
      </c>
      <c r="AL260" s="38"/>
      <c r="AM260" s="34">
        <v>1.4709226783207601</v>
      </c>
      <c r="AO260" s="84">
        <v>2.0499999999999998</v>
      </c>
      <c r="AP260" s="36"/>
      <c r="AQ260" s="81">
        <v>13.533333333333333</v>
      </c>
      <c r="AR260" s="36"/>
      <c r="AS260" s="81">
        <v>4.2333333333333334</v>
      </c>
      <c r="AT260" s="36"/>
      <c r="AU260" s="81">
        <v>16.05</v>
      </c>
      <c r="AW260" s="81">
        <v>9.5588235294117645</v>
      </c>
      <c r="AX260" s="46"/>
      <c r="AY260" s="81">
        <v>90.441176470588232</v>
      </c>
      <c r="AZ260" s="36"/>
      <c r="BA260" s="86">
        <v>7700</v>
      </c>
    </row>
    <row r="261" spans="1:53" ht="15.75" customHeight="1" x14ac:dyDescent="0.2">
      <c r="A261" s="52" t="s">
        <v>931</v>
      </c>
      <c r="B261" s="7" t="s">
        <v>91</v>
      </c>
      <c r="D261" s="87">
        <v>17.772400000000001</v>
      </c>
      <c r="E261" s="34" t="s">
        <v>30</v>
      </c>
      <c r="F261" s="87" t="s">
        <v>976</v>
      </c>
      <c r="G261" s="68" t="s">
        <v>1031</v>
      </c>
      <c r="I261" s="82">
        <v>0.40699999999999997</v>
      </c>
      <c r="J261" s="34" t="s">
        <v>27</v>
      </c>
      <c r="K261" s="84" t="s">
        <v>31</v>
      </c>
      <c r="L261" s="35"/>
      <c r="M261" s="84">
        <v>6.6477000000000004</v>
      </c>
      <c r="N261" s="34" t="s">
        <v>27</v>
      </c>
      <c r="O261" s="81" t="s">
        <v>29</v>
      </c>
      <c r="P261" s="10" t="s">
        <v>1163</v>
      </c>
      <c r="R261" s="84">
        <v>19.129000000000001</v>
      </c>
      <c r="S261" s="34" t="s">
        <v>28</v>
      </c>
      <c r="T261" s="87" t="s">
        <v>976</v>
      </c>
      <c r="U261" s="10" t="s">
        <v>1015</v>
      </c>
      <c r="W261" s="39">
        <v>236</v>
      </c>
      <c r="X261" s="36"/>
      <c r="Y261" s="10" t="s">
        <v>990</v>
      </c>
      <c r="AA261" s="84">
        <v>5.4273999999999996</v>
      </c>
      <c r="AB261" s="34" t="s">
        <v>30</v>
      </c>
      <c r="AC261" s="10" t="s">
        <v>1038</v>
      </c>
      <c r="AE261" s="84">
        <v>94</v>
      </c>
      <c r="AF261" s="36"/>
      <c r="AG261" s="84">
        <v>93.1</v>
      </c>
      <c r="AH261" s="36"/>
      <c r="AI261" s="84">
        <v>81.8</v>
      </c>
      <c r="AJ261" s="36"/>
      <c r="AK261" s="10" t="s">
        <v>42</v>
      </c>
      <c r="AL261" s="38"/>
      <c r="AM261" s="34">
        <v>2.9812839143102798</v>
      </c>
      <c r="AO261" s="84">
        <v>2.0499999999999998</v>
      </c>
      <c r="AP261" s="36"/>
      <c r="AQ261" s="87">
        <v>18.75</v>
      </c>
      <c r="AR261" s="36"/>
      <c r="AS261" s="81">
        <v>4.3166666666666664</v>
      </c>
      <c r="AT261" s="36"/>
      <c r="AU261" s="81">
        <v>17.666666666666668</v>
      </c>
      <c r="AW261" s="84">
        <v>18.181818181818183</v>
      </c>
      <c r="AX261" s="46"/>
      <c r="AY261" s="84">
        <v>81.818181818181827</v>
      </c>
      <c r="AZ261" s="36"/>
      <c r="BA261" s="89">
        <v>13000</v>
      </c>
    </row>
    <row r="262" spans="1:53" ht="15.75" customHeight="1" x14ac:dyDescent="0.2">
      <c r="A262" s="7" t="s">
        <v>116</v>
      </c>
      <c r="B262" s="7" t="s">
        <v>117</v>
      </c>
      <c r="D262" s="87">
        <v>14.092599999999999</v>
      </c>
      <c r="E262" s="34" t="s">
        <v>28</v>
      </c>
      <c r="F262" s="87" t="s">
        <v>976</v>
      </c>
      <c r="G262" s="68" t="s">
        <v>1137</v>
      </c>
      <c r="I262" s="88">
        <v>0.67259999999999998</v>
      </c>
      <c r="J262" s="34" t="s">
        <v>27</v>
      </c>
      <c r="K262" s="81" t="s">
        <v>29</v>
      </c>
      <c r="L262" s="35"/>
      <c r="M262" s="87">
        <v>13.2599</v>
      </c>
      <c r="N262" s="34" t="s">
        <v>28</v>
      </c>
      <c r="O262" s="81" t="s">
        <v>29</v>
      </c>
      <c r="P262" s="10" t="s">
        <v>1046</v>
      </c>
      <c r="R262" s="87">
        <v>33.149700000000003</v>
      </c>
      <c r="S262" s="34" t="s">
        <v>28</v>
      </c>
      <c r="T262" s="87" t="s">
        <v>976</v>
      </c>
      <c r="U262" s="10" t="s">
        <v>148</v>
      </c>
      <c r="W262" s="39">
        <v>289</v>
      </c>
      <c r="X262" s="36"/>
      <c r="Y262" s="10" t="s">
        <v>1128</v>
      </c>
      <c r="AA262" s="81">
        <v>11.1143</v>
      </c>
      <c r="AB262" s="34" t="s">
        <v>28</v>
      </c>
      <c r="AC262" s="10" t="s">
        <v>1062</v>
      </c>
      <c r="AE262" s="34" t="s">
        <v>32</v>
      </c>
      <c r="AF262" s="36"/>
      <c r="AG262" s="34" t="s">
        <v>32</v>
      </c>
      <c r="AH262" s="36"/>
      <c r="AI262" s="34" t="s">
        <v>32</v>
      </c>
      <c r="AJ262" s="36"/>
      <c r="AK262" s="10" t="s">
        <v>33</v>
      </c>
      <c r="AL262" s="38"/>
      <c r="AM262" s="34">
        <v>5.2027384588838101</v>
      </c>
      <c r="AO262" s="81">
        <v>2.3833333333333333</v>
      </c>
      <c r="AP262" s="36"/>
      <c r="AQ262" s="87">
        <v>19.100000000000001</v>
      </c>
      <c r="AR262" s="36"/>
      <c r="AS262" s="81">
        <v>4.333333333333333</v>
      </c>
      <c r="AT262" s="36"/>
      <c r="AU262" s="84">
        <v>13.75</v>
      </c>
      <c r="AW262" s="81">
        <v>5.6962025316455698</v>
      </c>
      <c r="AX262" s="46"/>
      <c r="AY262" s="81">
        <v>94.303797468354432</v>
      </c>
      <c r="AZ262" s="36"/>
      <c r="BA262" s="89">
        <v>10600</v>
      </c>
    </row>
    <row r="263" spans="1:53" ht="15.75" customHeight="1" x14ac:dyDescent="0.2">
      <c r="A263" s="7" t="s">
        <v>128</v>
      </c>
      <c r="B263" s="7" t="s">
        <v>129</v>
      </c>
      <c r="D263" s="81">
        <v>8.9655000000000005</v>
      </c>
      <c r="E263" s="34" t="s">
        <v>28</v>
      </c>
      <c r="F263" s="81" t="s">
        <v>29</v>
      </c>
      <c r="G263" s="68" t="s">
        <v>986</v>
      </c>
      <c r="I263" s="82">
        <v>0.62026000000000003</v>
      </c>
      <c r="J263" s="34" t="s">
        <v>27</v>
      </c>
      <c r="K263" s="87" t="s">
        <v>976</v>
      </c>
      <c r="L263" s="35"/>
      <c r="M263" s="81">
        <v>9.5406999999999993</v>
      </c>
      <c r="N263" s="34" t="s">
        <v>28</v>
      </c>
      <c r="O263" s="81" t="s">
        <v>29</v>
      </c>
      <c r="P263" s="10" t="s">
        <v>1118</v>
      </c>
      <c r="R263" s="81">
        <v>24.223800000000001</v>
      </c>
      <c r="S263" s="34" t="s">
        <v>27</v>
      </c>
      <c r="T263" s="84" t="s">
        <v>31</v>
      </c>
      <c r="U263" s="10" t="s">
        <v>984</v>
      </c>
      <c r="W263" s="71">
        <v>153</v>
      </c>
      <c r="X263" s="36"/>
      <c r="Y263" s="10" t="s">
        <v>1025</v>
      </c>
      <c r="AA263" s="81">
        <v>8.9656000000000002</v>
      </c>
      <c r="AB263" s="34" t="s">
        <v>28</v>
      </c>
      <c r="AC263" s="10" t="s">
        <v>1059</v>
      </c>
      <c r="AE263" s="34" t="s">
        <v>32</v>
      </c>
      <c r="AF263" s="36"/>
      <c r="AG263" s="34" t="s">
        <v>32</v>
      </c>
      <c r="AH263" s="36"/>
      <c r="AI263" s="34" t="s">
        <v>32</v>
      </c>
      <c r="AJ263" s="36"/>
      <c r="AK263" s="10" t="s">
        <v>33</v>
      </c>
      <c r="AL263" s="38"/>
      <c r="AM263" s="34">
        <v>1.6016104857681699</v>
      </c>
      <c r="AO263" s="84">
        <v>1.5333333333333334</v>
      </c>
      <c r="AP263" s="36"/>
      <c r="AQ263" s="84">
        <v>9.5</v>
      </c>
      <c r="AR263" s="36"/>
      <c r="AS263" s="81">
        <v>4.2666666666666666</v>
      </c>
      <c r="AT263" s="36"/>
      <c r="AU263" s="81">
        <v>18.7</v>
      </c>
      <c r="AW263" s="81">
        <v>7.333333333333333</v>
      </c>
      <c r="AX263" s="46"/>
      <c r="AY263" s="81">
        <v>92.666666666666657</v>
      </c>
      <c r="AZ263" s="36"/>
      <c r="BA263" s="89">
        <v>10800</v>
      </c>
    </row>
    <row r="264" spans="1:53" ht="15.75" customHeight="1" x14ac:dyDescent="0.2">
      <c r="A264" s="7" t="s">
        <v>153</v>
      </c>
      <c r="B264" s="7" t="s">
        <v>154</v>
      </c>
      <c r="D264" s="87">
        <v>17.570699999999999</v>
      </c>
      <c r="E264" s="34" t="s">
        <v>28</v>
      </c>
      <c r="F264" s="87" t="s">
        <v>976</v>
      </c>
      <c r="G264" s="68" t="s">
        <v>1111</v>
      </c>
      <c r="I264" s="88">
        <v>0.89439999999999997</v>
      </c>
      <c r="J264" s="34" t="s">
        <v>28</v>
      </c>
      <c r="K264" s="87" t="s">
        <v>976</v>
      </c>
      <c r="L264" s="35"/>
      <c r="M264" s="81">
        <v>8.6844000000000001</v>
      </c>
      <c r="N264" s="34" t="s">
        <v>30</v>
      </c>
      <c r="O264" s="87" t="s">
        <v>976</v>
      </c>
      <c r="P264" s="10" t="s">
        <v>1039</v>
      </c>
      <c r="R264" s="81">
        <v>20.5136</v>
      </c>
      <c r="S264" s="34" t="s">
        <v>28</v>
      </c>
      <c r="T264" s="81" t="s">
        <v>29</v>
      </c>
      <c r="U264" s="10" t="s">
        <v>1076</v>
      </c>
      <c r="W264" s="39">
        <v>285</v>
      </c>
      <c r="X264" s="36"/>
      <c r="Y264" s="10" t="s">
        <v>1005</v>
      </c>
      <c r="AA264" s="81">
        <v>9.2904999999999998</v>
      </c>
      <c r="AB264" s="34" t="s">
        <v>28</v>
      </c>
      <c r="AC264" s="10" t="s">
        <v>1114</v>
      </c>
      <c r="AE264" s="34" t="s">
        <v>32</v>
      </c>
      <c r="AF264" s="36"/>
      <c r="AG264" s="34" t="s">
        <v>32</v>
      </c>
      <c r="AH264" s="36"/>
      <c r="AI264" s="34" t="s">
        <v>32</v>
      </c>
      <c r="AJ264" s="36"/>
      <c r="AK264" s="10" t="s">
        <v>33</v>
      </c>
      <c r="AL264" s="38"/>
      <c r="AM264" s="34">
        <v>4.8735032642157101</v>
      </c>
      <c r="AO264" s="87">
        <v>2.6666666666666665</v>
      </c>
      <c r="AP264" s="36"/>
      <c r="AQ264" s="87">
        <v>14.583333333333334</v>
      </c>
      <c r="AR264" s="36"/>
      <c r="AS264" s="87">
        <v>4.55</v>
      </c>
      <c r="AT264" s="36"/>
      <c r="AU264" s="81">
        <v>17.75</v>
      </c>
      <c r="AW264" s="87">
        <v>2.3809523809523809</v>
      </c>
      <c r="AX264" s="46"/>
      <c r="AY264" s="87">
        <v>97.61904761904762</v>
      </c>
      <c r="AZ264" s="36"/>
      <c r="BA264" s="89">
        <v>13600</v>
      </c>
    </row>
    <row r="265" spans="1:53" ht="15.75" customHeight="1" x14ac:dyDescent="0.2">
      <c r="A265" s="7" t="s">
        <v>165</v>
      </c>
      <c r="B265" s="7" t="s">
        <v>166</v>
      </c>
      <c r="D265" s="81">
        <v>9.9162999999999997</v>
      </c>
      <c r="E265" s="34" t="s">
        <v>28</v>
      </c>
      <c r="F265" s="84" t="s">
        <v>31</v>
      </c>
      <c r="G265" s="68" t="s">
        <v>1005</v>
      </c>
      <c r="I265" s="88">
        <v>0.70328000000000002</v>
      </c>
      <c r="J265" s="34" t="s">
        <v>27</v>
      </c>
      <c r="K265" s="81" t="s">
        <v>29</v>
      </c>
      <c r="L265" s="35"/>
      <c r="M265" s="87">
        <v>11.2525</v>
      </c>
      <c r="N265" s="34" t="s">
        <v>28</v>
      </c>
      <c r="O265" s="81" t="s">
        <v>29</v>
      </c>
      <c r="P265" s="10" t="s">
        <v>1001</v>
      </c>
      <c r="R265" s="81">
        <v>26.197299999999998</v>
      </c>
      <c r="S265" s="34" t="s">
        <v>27</v>
      </c>
      <c r="T265" s="84" t="s">
        <v>31</v>
      </c>
      <c r="U265" s="10" t="s">
        <v>986</v>
      </c>
      <c r="W265" s="39">
        <v>228</v>
      </c>
      <c r="X265" s="36"/>
      <c r="Y265" s="10" t="s">
        <v>1128</v>
      </c>
      <c r="AA265" s="81">
        <v>10.831</v>
      </c>
      <c r="AB265" s="34" t="s">
        <v>30</v>
      </c>
      <c r="AC265" s="10" t="s">
        <v>1039</v>
      </c>
      <c r="AE265" s="81">
        <v>79.400000000000006</v>
      </c>
      <c r="AF265" s="36"/>
      <c r="AG265" s="81">
        <v>80.2</v>
      </c>
      <c r="AH265" s="36"/>
      <c r="AI265" s="81">
        <v>77.900000000000006</v>
      </c>
      <c r="AJ265" s="36"/>
      <c r="AK265" s="10" t="s">
        <v>42</v>
      </c>
      <c r="AL265" s="38"/>
      <c r="AM265" s="34">
        <v>7.1377587437320006E-2</v>
      </c>
      <c r="AO265" s="84">
        <v>1.8833333333333333</v>
      </c>
      <c r="AP265" s="36"/>
      <c r="AQ265" s="81">
        <v>13.983333333333333</v>
      </c>
      <c r="AR265" s="36"/>
      <c r="AS265" s="81">
        <v>4.2666666666666666</v>
      </c>
      <c r="AT265" s="36"/>
      <c r="AU265" s="81">
        <v>17.100000000000001</v>
      </c>
      <c r="AW265" s="87">
        <v>3.4482758620689653</v>
      </c>
      <c r="AX265" s="46"/>
      <c r="AY265" s="87">
        <v>96.551724137931032</v>
      </c>
      <c r="AZ265" s="36"/>
      <c r="BA265" s="83">
        <v>9300</v>
      </c>
    </row>
    <row r="266" spans="1:53" ht="15.75" customHeight="1" x14ac:dyDescent="0.2">
      <c r="A266" s="7" t="s">
        <v>189</v>
      </c>
      <c r="B266" s="7" t="s">
        <v>190</v>
      </c>
      <c r="D266" s="87">
        <v>13.920199999999999</v>
      </c>
      <c r="E266" s="34" t="s">
        <v>28</v>
      </c>
      <c r="F266" s="87" t="s">
        <v>976</v>
      </c>
      <c r="G266" s="68" t="s">
        <v>1050</v>
      </c>
      <c r="I266" s="88">
        <v>0.83325000000000005</v>
      </c>
      <c r="J266" s="34" t="s">
        <v>30</v>
      </c>
      <c r="K266" s="81" t="s">
        <v>29</v>
      </c>
      <c r="L266" s="35"/>
      <c r="M266" s="81">
        <v>9.3618000000000006</v>
      </c>
      <c r="N266" s="34" t="s">
        <v>28</v>
      </c>
      <c r="O266" s="81" t="s">
        <v>29</v>
      </c>
      <c r="P266" s="10" t="s">
        <v>1118</v>
      </c>
      <c r="R266" s="87">
        <v>31.516500000000001</v>
      </c>
      <c r="S266" s="34" t="s">
        <v>28</v>
      </c>
      <c r="T266" s="81" t="s">
        <v>29</v>
      </c>
      <c r="U266" s="10" t="s">
        <v>1017</v>
      </c>
      <c r="W266" s="39">
        <v>282</v>
      </c>
      <c r="X266" s="36"/>
      <c r="Y266" s="10" t="s">
        <v>982</v>
      </c>
      <c r="AA266" s="87">
        <v>12.3033</v>
      </c>
      <c r="AB266" s="34" t="s">
        <v>30</v>
      </c>
      <c r="AC266" s="10" t="s">
        <v>1191</v>
      </c>
      <c r="AE266" s="34" t="s">
        <v>32</v>
      </c>
      <c r="AF266" s="36"/>
      <c r="AG266" s="34" t="s">
        <v>32</v>
      </c>
      <c r="AH266" s="36"/>
      <c r="AI266" s="34" t="s">
        <v>32</v>
      </c>
      <c r="AJ266" s="36"/>
      <c r="AK266" s="10" t="s">
        <v>33</v>
      </c>
      <c r="AL266" s="38"/>
      <c r="AM266" s="34">
        <v>1.36613670965963</v>
      </c>
      <c r="AO266" s="81">
        <v>2.5166666666666666</v>
      </c>
      <c r="AP266" s="36"/>
      <c r="AQ266" s="87">
        <v>19.45</v>
      </c>
      <c r="AR266" s="36"/>
      <c r="AS266" s="87">
        <v>4.583333333333333</v>
      </c>
      <c r="AT266" s="36"/>
      <c r="AU266" s="81">
        <v>15.416666666666666</v>
      </c>
      <c r="AW266" s="81">
        <v>5.6962025316455698</v>
      </c>
      <c r="AX266" s="46"/>
      <c r="AY266" s="81">
        <v>94.303797468354432</v>
      </c>
      <c r="AZ266" s="36"/>
      <c r="BA266" s="89">
        <v>11500</v>
      </c>
    </row>
    <row r="267" spans="1:53" ht="15.75" customHeight="1" x14ac:dyDescent="0.2">
      <c r="A267" s="7" t="s">
        <v>213</v>
      </c>
      <c r="B267" s="7" t="s">
        <v>214</v>
      </c>
      <c r="D267" s="81">
        <v>11.2873</v>
      </c>
      <c r="E267" s="34" t="s">
        <v>28</v>
      </c>
      <c r="F267" s="81" t="s">
        <v>29</v>
      </c>
      <c r="G267" s="68" t="s">
        <v>982</v>
      </c>
      <c r="I267" s="88">
        <v>0.73980000000000001</v>
      </c>
      <c r="J267" s="34" t="s">
        <v>27</v>
      </c>
      <c r="K267" s="87" t="s">
        <v>976</v>
      </c>
      <c r="L267" s="35"/>
      <c r="M267" s="81">
        <v>8.7296999999999993</v>
      </c>
      <c r="N267" s="34" t="s">
        <v>28</v>
      </c>
      <c r="O267" s="87" t="s">
        <v>976</v>
      </c>
      <c r="P267" s="10" t="s">
        <v>1001</v>
      </c>
      <c r="R267" s="81">
        <v>26.506</v>
      </c>
      <c r="S267" s="34" t="s">
        <v>28</v>
      </c>
      <c r="T267" s="87" t="s">
        <v>976</v>
      </c>
      <c r="U267" s="10" t="s">
        <v>1047</v>
      </c>
      <c r="W267" s="71">
        <v>230</v>
      </c>
      <c r="X267" s="36"/>
      <c r="Y267" s="10" t="s">
        <v>1006</v>
      </c>
      <c r="AA267" s="81">
        <v>8.4762000000000004</v>
      </c>
      <c r="AB267" s="34" t="s">
        <v>27</v>
      </c>
      <c r="AC267" s="10" t="s">
        <v>1062</v>
      </c>
      <c r="AE267" s="34" t="s">
        <v>32</v>
      </c>
      <c r="AF267" s="36"/>
      <c r="AG267" s="34" t="s">
        <v>32</v>
      </c>
      <c r="AH267" s="36"/>
      <c r="AI267" s="34" t="s">
        <v>32</v>
      </c>
      <c r="AJ267" s="36"/>
      <c r="AK267" s="10" t="s">
        <v>33</v>
      </c>
      <c r="AL267" s="38"/>
      <c r="AM267" s="34">
        <v>0.86614078571423003</v>
      </c>
      <c r="AO267" s="84">
        <v>1.9666666666666666</v>
      </c>
      <c r="AP267" s="36"/>
      <c r="AQ267" s="81">
        <v>14.016666666666667</v>
      </c>
      <c r="AR267" s="36"/>
      <c r="AS267" s="84">
        <v>4.0666666666666664</v>
      </c>
      <c r="AT267" s="36"/>
      <c r="AU267" s="84">
        <v>14.816666666666666</v>
      </c>
      <c r="AW267" s="81">
        <v>5.7142857142857144</v>
      </c>
      <c r="AX267" s="46"/>
      <c r="AY267" s="81">
        <v>94.285714285714278</v>
      </c>
      <c r="AZ267" s="36"/>
      <c r="BA267" s="83">
        <v>9800</v>
      </c>
    </row>
    <row r="268" spans="1:53" ht="15.75" customHeight="1" x14ac:dyDescent="0.2">
      <c r="A268" s="7" t="s">
        <v>239</v>
      </c>
      <c r="B268" s="7" t="s">
        <v>240</v>
      </c>
      <c r="D268" s="87">
        <v>11.8794</v>
      </c>
      <c r="E268" s="34" t="s">
        <v>28</v>
      </c>
      <c r="F268" s="81" t="s">
        <v>29</v>
      </c>
      <c r="G268" s="68" t="s">
        <v>1004</v>
      </c>
      <c r="I268" s="88">
        <v>0.98070000000000002</v>
      </c>
      <c r="J268" s="34" t="s">
        <v>28</v>
      </c>
      <c r="K268" s="87" t="s">
        <v>976</v>
      </c>
      <c r="L268" s="35"/>
      <c r="M268" s="87">
        <v>12.508599999999999</v>
      </c>
      <c r="N268" s="34" t="s">
        <v>28</v>
      </c>
      <c r="O268" s="87" t="s">
        <v>976</v>
      </c>
      <c r="P268" s="10" t="s">
        <v>994</v>
      </c>
      <c r="R268" s="81">
        <v>28.8474</v>
      </c>
      <c r="S268" s="34" t="s">
        <v>27</v>
      </c>
      <c r="T268" s="81" t="s">
        <v>29</v>
      </c>
      <c r="U268" s="10" t="s">
        <v>1067</v>
      </c>
      <c r="W268" s="39">
        <v>284</v>
      </c>
      <c r="X268" s="36"/>
      <c r="Y268" s="10" t="s">
        <v>1077</v>
      </c>
      <c r="AA268" s="81">
        <v>9.8071999999999999</v>
      </c>
      <c r="AB268" s="34" t="s">
        <v>30</v>
      </c>
      <c r="AC268" s="10" t="s">
        <v>1001</v>
      </c>
      <c r="AE268" s="34" t="s">
        <v>32</v>
      </c>
      <c r="AF268" s="36"/>
      <c r="AG268" s="34" t="s">
        <v>32</v>
      </c>
      <c r="AH268" s="36"/>
      <c r="AI268" s="34" t="s">
        <v>32</v>
      </c>
      <c r="AJ268" s="36"/>
      <c r="AK268" s="10" t="s">
        <v>33</v>
      </c>
      <c r="AL268" s="38"/>
      <c r="AM268" s="34">
        <v>0.92315842783825997</v>
      </c>
      <c r="AO268" s="84">
        <v>1.6333333333333333</v>
      </c>
      <c r="AP268" s="36"/>
      <c r="AQ268" s="87">
        <v>14.733333333333333</v>
      </c>
      <c r="AR268" s="36"/>
      <c r="AS268" s="81">
        <v>4.2333333333333334</v>
      </c>
      <c r="AT268" s="36"/>
      <c r="AU268" s="81">
        <v>18.066666666666666</v>
      </c>
      <c r="AW268" s="84">
        <v>14.09090909090909</v>
      </c>
      <c r="AX268" s="46"/>
      <c r="AY268" s="84">
        <v>85.909090909090907</v>
      </c>
      <c r="AZ268" s="36"/>
      <c r="BA268" s="89">
        <v>10900</v>
      </c>
    </row>
    <row r="269" spans="1:53" ht="15.75" customHeight="1" x14ac:dyDescent="0.2">
      <c r="A269" s="7" t="s">
        <v>285</v>
      </c>
      <c r="B269" s="7" t="s">
        <v>286</v>
      </c>
      <c r="D269" s="81">
        <v>8.9648000000000003</v>
      </c>
      <c r="E269" s="34" t="s">
        <v>28</v>
      </c>
      <c r="F269" s="84" t="s">
        <v>31</v>
      </c>
      <c r="G269" s="68" t="s">
        <v>1076</v>
      </c>
      <c r="I269" s="82">
        <v>0.53151000000000004</v>
      </c>
      <c r="J269" s="34" t="s">
        <v>30</v>
      </c>
      <c r="K269" s="84" t="s">
        <v>31</v>
      </c>
      <c r="L269" s="35"/>
      <c r="M269" s="81">
        <v>7.2640000000000002</v>
      </c>
      <c r="N269" s="34" t="s">
        <v>28</v>
      </c>
      <c r="O269" s="84" t="s">
        <v>31</v>
      </c>
      <c r="P269" s="10" t="s">
        <v>1047</v>
      </c>
      <c r="R269" s="81">
        <v>20.303699999999999</v>
      </c>
      <c r="S269" s="34" t="s">
        <v>27</v>
      </c>
      <c r="T269" s="81" t="s">
        <v>29</v>
      </c>
      <c r="U269" s="10" t="s">
        <v>980</v>
      </c>
      <c r="W269" s="39">
        <v>85</v>
      </c>
      <c r="X269" s="36"/>
      <c r="Y269" s="10" t="s">
        <v>988</v>
      </c>
      <c r="AA269" s="81">
        <v>8.4156999999999993</v>
      </c>
      <c r="AB269" s="34" t="s">
        <v>28</v>
      </c>
      <c r="AC269" s="10" t="s">
        <v>986</v>
      </c>
      <c r="AE269" s="81">
        <v>85.4</v>
      </c>
      <c r="AF269" s="36"/>
      <c r="AG269" s="81">
        <v>81.900000000000006</v>
      </c>
      <c r="AH269" s="36"/>
      <c r="AI269" s="81">
        <v>76.400000000000006</v>
      </c>
      <c r="AJ269" s="36"/>
      <c r="AK269" s="10" t="s">
        <v>33</v>
      </c>
      <c r="AL269" s="38"/>
      <c r="AM269" s="34">
        <v>2.8514423230788801</v>
      </c>
      <c r="AO269" s="81">
        <v>2.5666666666666669</v>
      </c>
      <c r="AP269" s="36"/>
      <c r="AQ269" s="87">
        <v>15.65</v>
      </c>
      <c r="AR269" s="36"/>
      <c r="AS269" s="84">
        <v>4</v>
      </c>
      <c r="AT269" s="36"/>
      <c r="AU269" s="81">
        <v>18.933333333333334</v>
      </c>
      <c r="AW269" s="84">
        <v>16.666666666666664</v>
      </c>
      <c r="AX269" s="46"/>
      <c r="AY269" s="84">
        <v>83.333333333333343</v>
      </c>
      <c r="AZ269" s="36"/>
      <c r="BA269" s="83">
        <v>9100</v>
      </c>
    </row>
    <row r="270" spans="1:53" ht="15.75" customHeight="1" x14ac:dyDescent="0.2">
      <c r="A270" s="52" t="s">
        <v>932</v>
      </c>
      <c r="B270" s="7" t="s">
        <v>297</v>
      </c>
      <c r="D270" s="87">
        <v>14.2539</v>
      </c>
      <c r="E270" s="34" t="s">
        <v>27</v>
      </c>
      <c r="F270" s="87" t="s">
        <v>976</v>
      </c>
      <c r="G270" s="68" t="s">
        <v>982</v>
      </c>
      <c r="I270" s="82">
        <v>0.43440000000000001</v>
      </c>
      <c r="J270" s="34" t="s">
        <v>27</v>
      </c>
      <c r="K270" s="84" t="s">
        <v>31</v>
      </c>
      <c r="L270" s="35"/>
      <c r="M270" s="87">
        <v>10.642899999999999</v>
      </c>
      <c r="N270" s="34" t="s">
        <v>27</v>
      </c>
      <c r="O270" s="87" t="s">
        <v>976</v>
      </c>
      <c r="P270" s="10" t="s">
        <v>1001</v>
      </c>
      <c r="R270" s="81">
        <v>21.3673</v>
      </c>
      <c r="S270" s="34" t="s">
        <v>30</v>
      </c>
      <c r="T270" s="81" t="s">
        <v>29</v>
      </c>
      <c r="U270" s="10" t="s">
        <v>1085</v>
      </c>
      <c r="W270" s="39">
        <v>272</v>
      </c>
      <c r="X270" s="36"/>
      <c r="Y270" s="10" t="s">
        <v>1021</v>
      </c>
      <c r="AA270" s="84">
        <v>7.1950000000000003</v>
      </c>
      <c r="AB270" s="34" t="s">
        <v>28</v>
      </c>
      <c r="AC270" s="10" t="s">
        <v>1023</v>
      </c>
      <c r="AE270" s="34" t="s">
        <v>32</v>
      </c>
      <c r="AF270" s="36"/>
      <c r="AG270" s="34" t="s">
        <v>32</v>
      </c>
      <c r="AH270" s="36"/>
      <c r="AI270" s="34" t="s">
        <v>32</v>
      </c>
      <c r="AJ270" s="36"/>
      <c r="AK270" s="10" t="s">
        <v>33</v>
      </c>
      <c r="AL270" s="38"/>
      <c r="AM270" s="34">
        <v>0.13608559098296999</v>
      </c>
      <c r="AO270" s="81">
        <v>2.5666666666666669</v>
      </c>
      <c r="AP270" s="36"/>
      <c r="AQ270" s="87">
        <v>14.683333333333334</v>
      </c>
      <c r="AR270" s="36"/>
      <c r="AS270" s="81">
        <v>4.333333333333333</v>
      </c>
      <c r="AT270" s="36"/>
      <c r="AU270" s="84">
        <v>12.883333333333333</v>
      </c>
      <c r="AW270" s="81">
        <v>9.6153846153846168</v>
      </c>
      <c r="AX270" s="46"/>
      <c r="AY270" s="81">
        <v>90.384615384615387</v>
      </c>
      <c r="AZ270" s="36"/>
      <c r="BA270" s="83">
        <v>10500</v>
      </c>
    </row>
    <row r="271" spans="1:53" ht="15.75" customHeight="1" x14ac:dyDescent="0.2">
      <c r="A271" s="7" t="s">
        <v>298</v>
      </c>
      <c r="B271" s="7" t="s">
        <v>299</v>
      </c>
      <c r="D271" s="81">
        <v>9.5086999999999993</v>
      </c>
      <c r="E271" s="34" t="s">
        <v>28</v>
      </c>
      <c r="F271" s="84" t="s">
        <v>31</v>
      </c>
      <c r="G271" s="68" t="s">
        <v>1005</v>
      </c>
      <c r="I271" s="82">
        <v>0.49062</v>
      </c>
      <c r="J271" s="34" t="s">
        <v>27</v>
      </c>
      <c r="K271" s="81" t="s">
        <v>29</v>
      </c>
      <c r="L271" s="35"/>
      <c r="M271" s="81">
        <v>9.1114999999999995</v>
      </c>
      <c r="N271" s="34" t="s">
        <v>28</v>
      </c>
      <c r="O271" s="81" t="s">
        <v>29</v>
      </c>
      <c r="P271" s="10" t="s">
        <v>1059</v>
      </c>
      <c r="R271" s="81">
        <v>27.778400000000001</v>
      </c>
      <c r="S271" s="34" t="s">
        <v>27</v>
      </c>
      <c r="T271" s="87" t="s">
        <v>976</v>
      </c>
      <c r="U271" s="10" t="s">
        <v>1079</v>
      </c>
      <c r="W271" s="71">
        <v>169</v>
      </c>
      <c r="X271" s="36"/>
      <c r="Y271" s="10" t="s">
        <v>1126</v>
      </c>
      <c r="AA271" s="81">
        <v>10.1631</v>
      </c>
      <c r="AB271" s="34" t="s">
        <v>28</v>
      </c>
      <c r="AC271" s="10" t="s">
        <v>998</v>
      </c>
      <c r="AE271" s="87">
        <v>70.2</v>
      </c>
      <c r="AF271" s="36"/>
      <c r="AG271" s="87">
        <v>70</v>
      </c>
      <c r="AH271" s="36"/>
      <c r="AI271" s="81">
        <v>76.5</v>
      </c>
      <c r="AJ271" s="36"/>
      <c r="AK271" s="10" t="s">
        <v>33</v>
      </c>
      <c r="AL271" s="38"/>
      <c r="AM271" s="34">
        <v>1.3320719587116201</v>
      </c>
      <c r="AO271" s="81">
        <v>2.4666666666666668</v>
      </c>
      <c r="AP271" s="36"/>
      <c r="AQ271" s="87">
        <v>15.433333333333334</v>
      </c>
      <c r="AR271" s="36"/>
      <c r="AS271" s="81">
        <v>4.2333333333333334</v>
      </c>
      <c r="AT271" s="36"/>
      <c r="AU271" s="81">
        <v>17.016666666666666</v>
      </c>
      <c r="AW271" s="87">
        <v>3.3707865168539324</v>
      </c>
      <c r="AX271" s="46"/>
      <c r="AY271" s="87">
        <v>96.629213483146074</v>
      </c>
      <c r="AZ271" s="36"/>
      <c r="BA271" s="86">
        <v>7000</v>
      </c>
    </row>
    <row r="272" spans="1:53" ht="15.75" customHeight="1" x14ac:dyDescent="0.2">
      <c r="A272" s="52" t="s">
        <v>930</v>
      </c>
      <c r="B272" s="7" t="s">
        <v>304</v>
      </c>
      <c r="D272" s="87">
        <v>14.408300000000001</v>
      </c>
      <c r="E272" s="34" t="s">
        <v>28</v>
      </c>
      <c r="F272" s="81" t="s">
        <v>29</v>
      </c>
      <c r="G272" s="68" t="s">
        <v>992</v>
      </c>
      <c r="I272" s="85">
        <v>0.21997</v>
      </c>
      <c r="J272" s="34" t="s">
        <v>27</v>
      </c>
      <c r="K272" s="84" t="s">
        <v>31</v>
      </c>
      <c r="L272" s="35"/>
      <c r="M272" s="84">
        <v>5.1694000000000004</v>
      </c>
      <c r="N272" s="34" t="s">
        <v>28</v>
      </c>
      <c r="O272" s="81" t="s">
        <v>29</v>
      </c>
      <c r="P272" s="10" t="s">
        <v>1059</v>
      </c>
      <c r="R272" s="84">
        <v>14.0783</v>
      </c>
      <c r="S272" s="34" t="s">
        <v>28</v>
      </c>
      <c r="T272" s="81" t="s">
        <v>29</v>
      </c>
      <c r="U272" s="10" t="s">
        <v>1063</v>
      </c>
      <c r="W272" s="71">
        <v>53</v>
      </c>
      <c r="X272" s="36"/>
      <c r="Y272" s="56" t="s">
        <v>1119</v>
      </c>
      <c r="AA272" s="81">
        <v>8.0298999999999996</v>
      </c>
      <c r="AB272" s="34" t="s">
        <v>30</v>
      </c>
      <c r="AC272" s="10" t="s">
        <v>1137</v>
      </c>
      <c r="AE272" s="84">
        <v>92.3</v>
      </c>
      <c r="AF272" s="36"/>
      <c r="AG272" s="84">
        <v>89.3</v>
      </c>
      <c r="AH272" s="36"/>
      <c r="AI272" s="81">
        <v>73</v>
      </c>
      <c r="AJ272" s="36"/>
      <c r="AK272" s="10" t="s">
        <v>33</v>
      </c>
      <c r="AL272" s="38"/>
      <c r="AM272" s="34">
        <v>1.8701548248445901</v>
      </c>
      <c r="AO272" s="81">
        <v>2.35</v>
      </c>
      <c r="AP272" s="36"/>
      <c r="AQ272" s="81">
        <v>14.5</v>
      </c>
      <c r="AR272" s="36"/>
      <c r="AS272" s="87">
        <v>4.7333333333333334</v>
      </c>
      <c r="AT272" s="36"/>
      <c r="AU272" s="87">
        <v>21.3</v>
      </c>
      <c r="AW272" s="84">
        <v>11.111111111111111</v>
      </c>
      <c r="AX272" s="46"/>
      <c r="AY272" s="84">
        <v>88.888888888888886</v>
      </c>
      <c r="AZ272" s="36"/>
      <c r="BA272" s="83">
        <v>8900</v>
      </c>
    </row>
    <row r="273" spans="1:53" ht="15.75" customHeight="1" x14ac:dyDescent="0.2">
      <c r="A273" s="7" t="s">
        <v>345</v>
      </c>
      <c r="B273" s="7" t="s">
        <v>346</v>
      </c>
      <c r="D273" s="87">
        <v>12.980399999999999</v>
      </c>
      <c r="E273" s="34" t="s">
        <v>28</v>
      </c>
      <c r="F273" s="81" t="s">
        <v>29</v>
      </c>
      <c r="G273" s="68" t="s">
        <v>1005</v>
      </c>
      <c r="I273" s="82">
        <v>0.59001999999999999</v>
      </c>
      <c r="J273" s="34" t="s">
        <v>27</v>
      </c>
      <c r="K273" s="81" t="s">
        <v>29</v>
      </c>
      <c r="L273" s="35"/>
      <c r="M273" s="84">
        <v>4.5515999999999996</v>
      </c>
      <c r="N273" s="34" t="s">
        <v>28</v>
      </c>
      <c r="O273" s="84" t="s">
        <v>31</v>
      </c>
      <c r="P273" s="10" t="s">
        <v>1040</v>
      </c>
      <c r="R273" s="84">
        <v>14.6662</v>
      </c>
      <c r="S273" s="34" t="s">
        <v>27</v>
      </c>
      <c r="T273" s="81" t="s">
        <v>29</v>
      </c>
      <c r="U273" s="10" t="s">
        <v>1075</v>
      </c>
      <c r="W273" s="39">
        <v>54</v>
      </c>
      <c r="X273" s="36"/>
      <c r="Y273" s="56" t="s">
        <v>999</v>
      </c>
      <c r="AA273" s="84">
        <v>4.3834</v>
      </c>
      <c r="AB273" s="34" t="s">
        <v>28</v>
      </c>
      <c r="AC273" s="10" t="s">
        <v>1085</v>
      </c>
      <c r="AE273" s="34" t="s">
        <v>32</v>
      </c>
      <c r="AF273" s="36"/>
      <c r="AG273" s="34" t="s">
        <v>32</v>
      </c>
      <c r="AH273" s="36"/>
      <c r="AI273" s="34" t="s">
        <v>32</v>
      </c>
      <c r="AJ273" s="36"/>
      <c r="AK273" s="10" t="s">
        <v>33</v>
      </c>
      <c r="AL273" s="38"/>
      <c r="AM273" s="34">
        <v>3.9625022483404599</v>
      </c>
      <c r="AO273" s="81">
        <v>2.3666666666666667</v>
      </c>
      <c r="AP273" s="36"/>
      <c r="AQ273" s="87">
        <v>15.516666666666667</v>
      </c>
      <c r="AR273" s="36"/>
      <c r="AS273" s="87">
        <v>4.7666666666666666</v>
      </c>
      <c r="AT273" s="36"/>
      <c r="AU273" s="87">
        <v>23.05</v>
      </c>
      <c r="AW273" s="84">
        <v>11.111111111111111</v>
      </c>
      <c r="AX273" s="46"/>
      <c r="AY273" s="84">
        <v>88.888888888888886</v>
      </c>
      <c r="AZ273" s="36"/>
      <c r="BA273" s="83">
        <v>9600</v>
      </c>
    </row>
    <row r="274" spans="1:53" ht="15.75" customHeight="1" x14ac:dyDescent="0.2">
      <c r="A274" s="7" t="s">
        <v>369</v>
      </c>
      <c r="B274" s="7" t="s">
        <v>370</v>
      </c>
      <c r="D274" s="84">
        <v>8.5128000000000004</v>
      </c>
      <c r="E274" s="34" t="s">
        <v>30</v>
      </c>
      <c r="F274" s="84" t="s">
        <v>31</v>
      </c>
      <c r="G274" s="68" t="s">
        <v>1025</v>
      </c>
      <c r="I274" s="82">
        <v>0.48563000000000001</v>
      </c>
      <c r="J274" s="34" t="s">
        <v>30</v>
      </c>
      <c r="K274" s="84" t="s">
        <v>31</v>
      </c>
      <c r="L274" s="35"/>
      <c r="M274" s="84">
        <v>5.2276999999999996</v>
      </c>
      <c r="N274" s="34" t="s">
        <v>28</v>
      </c>
      <c r="O274" s="84" t="s">
        <v>31</v>
      </c>
      <c r="P274" s="10" t="s">
        <v>1057</v>
      </c>
      <c r="R274" s="84">
        <v>19.796600000000002</v>
      </c>
      <c r="S274" s="34" t="s">
        <v>28</v>
      </c>
      <c r="T274" s="81" t="s">
        <v>29</v>
      </c>
      <c r="U274" s="10" t="s">
        <v>1016</v>
      </c>
      <c r="W274" s="39">
        <v>28</v>
      </c>
      <c r="X274" s="36"/>
      <c r="Y274" s="10" t="s">
        <v>1004</v>
      </c>
      <c r="AA274" s="84">
        <v>5.2850000000000001</v>
      </c>
      <c r="AB274" s="34" t="s">
        <v>30</v>
      </c>
      <c r="AC274" s="10" t="s">
        <v>1068</v>
      </c>
      <c r="AE274" s="34" t="s">
        <v>32</v>
      </c>
      <c r="AF274" s="36"/>
      <c r="AG274" s="34" t="s">
        <v>32</v>
      </c>
      <c r="AH274" s="36"/>
      <c r="AI274" s="34" t="s">
        <v>32</v>
      </c>
      <c r="AJ274" s="36"/>
      <c r="AK274" s="10" t="s">
        <v>33</v>
      </c>
      <c r="AL274" s="38"/>
      <c r="AM274" s="34">
        <v>2.14299196434912</v>
      </c>
      <c r="AO274" s="84">
        <v>2.0499999999999998</v>
      </c>
      <c r="AP274" s="36"/>
      <c r="AQ274" s="81">
        <v>13.383333333333333</v>
      </c>
      <c r="AR274" s="36"/>
      <c r="AS274" s="81">
        <v>4.2666666666666666</v>
      </c>
      <c r="AT274" s="36"/>
      <c r="AU274" s="81">
        <v>18.516666666666666</v>
      </c>
      <c r="AW274" s="81">
        <v>9.5588235294117645</v>
      </c>
      <c r="AX274" s="46"/>
      <c r="AY274" s="81">
        <v>90.441176470588232</v>
      </c>
      <c r="AZ274" s="36"/>
      <c r="BA274" s="86">
        <v>6900</v>
      </c>
    </row>
    <row r="275" spans="1:53" ht="15.75" customHeight="1" x14ac:dyDescent="0.2">
      <c r="A275" s="7" t="s">
        <v>373</v>
      </c>
      <c r="B275" s="7" t="s">
        <v>374</v>
      </c>
      <c r="D275" s="87">
        <v>13.6341</v>
      </c>
      <c r="E275" s="34" t="s">
        <v>28</v>
      </c>
      <c r="F275" s="81" t="s">
        <v>29</v>
      </c>
      <c r="G275" s="68" t="s">
        <v>1039</v>
      </c>
      <c r="I275" s="88">
        <v>0.67329000000000006</v>
      </c>
      <c r="J275" s="34" t="s">
        <v>30</v>
      </c>
      <c r="K275" s="84" t="s">
        <v>31</v>
      </c>
      <c r="L275" s="35"/>
      <c r="M275" s="84">
        <v>5.6668000000000003</v>
      </c>
      <c r="N275" s="34" t="s">
        <v>30</v>
      </c>
      <c r="O275" s="84" t="s">
        <v>31</v>
      </c>
      <c r="P275" s="10" t="s">
        <v>1056</v>
      </c>
      <c r="R275" s="84">
        <v>10.7165</v>
      </c>
      <c r="S275" s="34" t="s">
        <v>27</v>
      </c>
      <c r="T275" s="84" t="s">
        <v>31</v>
      </c>
      <c r="U275" s="10" t="s">
        <v>148</v>
      </c>
      <c r="W275" s="39">
        <v>90</v>
      </c>
      <c r="X275" s="36"/>
      <c r="Y275" s="10" t="s">
        <v>1078</v>
      </c>
      <c r="AA275" s="84">
        <v>6.6771000000000003</v>
      </c>
      <c r="AB275" s="34" t="s">
        <v>30</v>
      </c>
      <c r="AC275" s="10" t="s">
        <v>982</v>
      </c>
      <c r="AE275" s="34" t="s">
        <v>32</v>
      </c>
      <c r="AF275" s="36"/>
      <c r="AG275" s="34" t="s">
        <v>32</v>
      </c>
      <c r="AH275" s="36"/>
      <c r="AI275" s="34" t="s">
        <v>32</v>
      </c>
      <c r="AJ275" s="36"/>
      <c r="AK275" s="10" t="s">
        <v>33</v>
      </c>
      <c r="AL275" s="38"/>
      <c r="AM275" s="34">
        <v>1.0150272374545599</v>
      </c>
      <c r="AO275" s="87">
        <v>2.9166666666666665</v>
      </c>
      <c r="AP275" s="36"/>
      <c r="AQ275" s="87">
        <v>32.5</v>
      </c>
      <c r="AR275" s="36"/>
      <c r="AS275" s="87">
        <v>4.6500000000000004</v>
      </c>
      <c r="AT275" s="36"/>
      <c r="AU275" s="87">
        <v>41.95</v>
      </c>
      <c r="AW275" s="81">
        <v>8</v>
      </c>
      <c r="AX275" s="46"/>
      <c r="AY275" s="81">
        <v>92</v>
      </c>
      <c r="AZ275" s="36"/>
      <c r="BA275" s="89">
        <v>13300</v>
      </c>
    </row>
    <row r="276" spans="1:53" ht="15.75" customHeight="1" x14ac:dyDescent="0.2">
      <c r="A276" s="7" t="s">
        <v>381</v>
      </c>
      <c r="B276" s="7" t="s">
        <v>382</v>
      </c>
      <c r="D276" s="87">
        <v>14.4937</v>
      </c>
      <c r="E276" s="34" t="s">
        <v>28</v>
      </c>
      <c r="F276" s="87" t="s">
        <v>976</v>
      </c>
      <c r="G276" s="68" t="s">
        <v>148</v>
      </c>
      <c r="I276" s="88">
        <v>1.09023</v>
      </c>
      <c r="J276" s="34" t="s">
        <v>27</v>
      </c>
      <c r="K276" s="87" t="s">
        <v>976</v>
      </c>
      <c r="L276" s="35"/>
      <c r="M276" s="81">
        <v>7.1826999999999996</v>
      </c>
      <c r="N276" s="34" t="s">
        <v>27</v>
      </c>
      <c r="O276" s="81" t="s">
        <v>29</v>
      </c>
      <c r="P276" s="10" t="s">
        <v>1122</v>
      </c>
      <c r="R276" s="84">
        <v>10.645799999999999</v>
      </c>
      <c r="S276" s="34" t="s">
        <v>27</v>
      </c>
      <c r="T276" s="84" t="s">
        <v>31</v>
      </c>
      <c r="U276" s="10" t="s">
        <v>1091</v>
      </c>
      <c r="W276" s="39">
        <v>179</v>
      </c>
      <c r="X276" s="36"/>
      <c r="Y276" s="10" t="s">
        <v>1129</v>
      </c>
      <c r="AA276" s="84">
        <v>3.3992</v>
      </c>
      <c r="AB276" s="34" t="s">
        <v>27</v>
      </c>
      <c r="AC276" s="10" t="s">
        <v>1162</v>
      </c>
      <c r="AE276" s="34" t="s">
        <v>32</v>
      </c>
      <c r="AF276" s="36"/>
      <c r="AG276" s="34" t="s">
        <v>32</v>
      </c>
      <c r="AH276" s="36"/>
      <c r="AI276" s="34" t="s">
        <v>32</v>
      </c>
      <c r="AJ276" s="36"/>
      <c r="AK276" s="10" t="s">
        <v>33</v>
      </c>
      <c r="AL276" s="38"/>
      <c r="AM276" s="34">
        <v>14.3069192755984</v>
      </c>
      <c r="AO276" s="81">
        <v>2.2999999999999998</v>
      </c>
      <c r="AP276" s="36"/>
      <c r="AQ276" s="87">
        <v>17.266666666666666</v>
      </c>
      <c r="AR276" s="36"/>
      <c r="AS276" s="87">
        <v>5.9333333333333336</v>
      </c>
      <c r="AT276" s="36"/>
      <c r="AU276" s="87">
        <v>28.766666666666666</v>
      </c>
      <c r="AW276" s="84">
        <v>13.157894736842104</v>
      </c>
      <c r="AX276" s="46"/>
      <c r="AY276" s="84">
        <v>86.842105263157904</v>
      </c>
      <c r="AZ276" s="36"/>
      <c r="BA276" s="89">
        <v>15600</v>
      </c>
    </row>
    <row r="277" spans="1:53" ht="15.75" customHeight="1" x14ac:dyDescent="0.2">
      <c r="A277" s="7" t="s">
        <v>413</v>
      </c>
      <c r="B277" s="7" t="s">
        <v>414</v>
      </c>
      <c r="D277" s="81">
        <v>11.516500000000001</v>
      </c>
      <c r="E277" s="34" t="s">
        <v>28</v>
      </c>
      <c r="F277" s="81" t="s">
        <v>29</v>
      </c>
      <c r="G277" s="68" t="s">
        <v>1043</v>
      </c>
      <c r="I277" s="88">
        <v>0.94047999999999998</v>
      </c>
      <c r="J277" s="34" t="s">
        <v>30</v>
      </c>
      <c r="K277" s="87" t="s">
        <v>976</v>
      </c>
      <c r="L277" s="35"/>
      <c r="M277" s="87">
        <v>10.6647</v>
      </c>
      <c r="N277" s="34" t="s">
        <v>28</v>
      </c>
      <c r="O277" s="81" t="s">
        <v>29</v>
      </c>
      <c r="P277" s="10" t="s">
        <v>985</v>
      </c>
      <c r="R277" s="81">
        <v>25.3398</v>
      </c>
      <c r="S277" s="34" t="s">
        <v>28</v>
      </c>
      <c r="T277" s="81" t="s">
        <v>29</v>
      </c>
      <c r="U277" s="10" t="s">
        <v>1096</v>
      </c>
      <c r="W277" s="39">
        <v>263</v>
      </c>
      <c r="X277" s="36"/>
      <c r="Y277" s="10" t="s">
        <v>999</v>
      </c>
      <c r="AA277" s="81">
        <v>8.1806000000000001</v>
      </c>
      <c r="AB277" s="34" t="s">
        <v>30</v>
      </c>
      <c r="AC277" s="10" t="s">
        <v>993</v>
      </c>
      <c r="AE277" s="81">
        <v>84</v>
      </c>
      <c r="AF277" s="36"/>
      <c r="AG277" s="81">
        <v>83.5</v>
      </c>
      <c r="AH277" s="36"/>
      <c r="AI277" s="81">
        <v>76.5</v>
      </c>
      <c r="AJ277" s="36"/>
      <c r="AK277" s="10" t="s">
        <v>33</v>
      </c>
      <c r="AL277" s="38"/>
      <c r="AM277" s="34">
        <v>1.0658080691778</v>
      </c>
      <c r="AO277" s="84">
        <v>1.6333333333333333</v>
      </c>
      <c r="AP277" s="36"/>
      <c r="AQ277" s="81">
        <v>13.6</v>
      </c>
      <c r="AR277" s="36"/>
      <c r="AS277" s="81">
        <v>4.1333333333333337</v>
      </c>
      <c r="AT277" s="36"/>
      <c r="AU277" s="81">
        <v>15.866666666666667</v>
      </c>
      <c r="AW277" s="84">
        <v>14.09090909090909</v>
      </c>
      <c r="AX277" s="46"/>
      <c r="AY277" s="84">
        <v>85.909090909090907</v>
      </c>
      <c r="AZ277" s="36"/>
      <c r="BA277" s="89">
        <v>11300</v>
      </c>
    </row>
    <row r="278" spans="1:53" ht="15.75" customHeight="1" x14ac:dyDescent="0.2">
      <c r="A278" s="7" t="s">
        <v>437</v>
      </c>
      <c r="B278" s="7" t="s">
        <v>438</v>
      </c>
      <c r="D278" s="87">
        <v>12.8642</v>
      </c>
      <c r="E278" s="34" t="s">
        <v>28</v>
      </c>
      <c r="F278" s="81" t="s">
        <v>29</v>
      </c>
      <c r="G278" s="68" t="s">
        <v>1005</v>
      </c>
      <c r="I278" s="88">
        <v>0.90224000000000004</v>
      </c>
      <c r="J278" s="34" t="s">
        <v>30</v>
      </c>
      <c r="K278" s="81" t="s">
        <v>29</v>
      </c>
      <c r="L278" s="35"/>
      <c r="M278" s="81">
        <v>7.0141999999999998</v>
      </c>
      <c r="N278" s="34" t="s">
        <v>30</v>
      </c>
      <c r="O278" s="84" t="s">
        <v>31</v>
      </c>
      <c r="P278" s="10" t="s">
        <v>1032</v>
      </c>
      <c r="R278" s="84">
        <v>15.6</v>
      </c>
      <c r="S278" s="34" t="s">
        <v>27</v>
      </c>
      <c r="T278" s="84" t="s">
        <v>31</v>
      </c>
      <c r="U278" s="10" t="s">
        <v>1022</v>
      </c>
      <c r="W278" s="71">
        <v>187</v>
      </c>
      <c r="X278" s="36"/>
      <c r="Y278" s="10" t="s">
        <v>1023</v>
      </c>
      <c r="AA278" s="84">
        <v>6.1120999999999999</v>
      </c>
      <c r="AB278" s="34" t="s">
        <v>30</v>
      </c>
      <c r="AC278" s="10" t="s">
        <v>1015</v>
      </c>
      <c r="AE278" s="84">
        <v>88</v>
      </c>
      <c r="AF278" s="36"/>
      <c r="AG278" s="84">
        <v>88.2</v>
      </c>
      <c r="AH278" s="36"/>
      <c r="AI278" s="84">
        <v>81.3</v>
      </c>
      <c r="AJ278" s="36"/>
      <c r="AK278" s="10" t="s">
        <v>33</v>
      </c>
      <c r="AL278" s="38"/>
      <c r="AM278" s="34">
        <v>9.6658000889761997</v>
      </c>
      <c r="AO278" s="84">
        <v>1.9</v>
      </c>
      <c r="AP278" s="36"/>
      <c r="AQ278" s="87">
        <v>17.316666666666666</v>
      </c>
      <c r="AR278" s="36"/>
      <c r="AS278" s="87">
        <v>5.666666666666667</v>
      </c>
      <c r="AT278" s="36"/>
      <c r="AU278" s="87">
        <v>25.433333333333334</v>
      </c>
      <c r="AW278" s="84">
        <v>13.157894736842104</v>
      </c>
      <c r="AX278" s="46"/>
      <c r="AY278" s="84">
        <v>86.842105263157904</v>
      </c>
      <c r="AZ278" s="36"/>
      <c r="BA278" s="89">
        <v>12300</v>
      </c>
    </row>
    <row r="279" spans="1:53" ht="15.75" customHeight="1" x14ac:dyDescent="0.2">
      <c r="A279" s="7" t="s">
        <v>443</v>
      </c>
      <c r="B279" s="7" t="s">
        <v>444</v>
      </c>
      <c r="D279" s="87">
        <v>12.7403</v>
      </c>
      <c r="E279" s="34" t="s">
        <v>28</v>
      </c>
      <c r="F279" s="87" t="s">
        <v>976</v>
      </c>
      <c r="G279" s="68" t="s">
        <v>1037</v>
      </c>
      <c r="I279" s="88">
        <v>0.82276000000000005</v>
      </c>
      <c r="J279" s="34" t="s">
        <v>30</v>
      </c>
      <c r="K279" s="87" t="s">
        <v>976</v>
      </c>
      <c r="L279" s="35"/>
      <c r="M279" s="84">
        <v>5.4600999999999997</v>
      </c>
      <c r="N279" s="34" t="s">
        <v>27</v>
      </c>
      <c r="O279" s="84" t="s">
        <v>31</v>
      </c>
      <c r="P279" s="10" t="s">
        <v>148</v>
      </c>
      <c r="R279" s="81">
        <v>21.067599999999999</v>
      </c>
      <c r="S279" s="34" t="s">
        <v>30</v>
      </c>
      <c r="T279" s="81" t="s">
        <v>29</v>
      </c>
      <c r="U279" s="10" t="s">
        <v>997</v>
      </c>
      <c r="W279" s="71">
        <v>137</v>
      </c>
      <c r="X279" s="36"/>
      <c r="Y279" s="10" t="s">
        <v>1128</v>
      </c>
      <c r="AA279" s="84">
        <v>6.5073999999999996</v>
      </c>
      <c r="AB279" s="34" t="s">
        <v>30</v>
      </c>
      <c r="AC279" s="10" t="s">
        <v>1038</v>
      </c>
      <c r="AE279" s="84">
        <v>88.6</v>
      </c>
      <c r="AF279" s="36"/>
      <c r="AG279" s="84">
        <v>86.6</v>
      </c>
      <c r="AH279" s="36"/>
      <c r="AI279" s="81">
        <v>80.5</v>
      </c>
      <c r="AJ279" s="36"/>
      <c r="AK279" s="10" t="s">
        <v>33</v>
      </c>
      <c r="AL279" s="38"/>
      <c r="AM279" s="34">
        <v>2.0659092157038801</v>
      </c>
      <c r="AO279" s="87">
        <v>2.7</v>
      </c>
      <c r="AP279" s="36"/>
      <c r="AQ279" s="81">
        <v>14.366666666666667</v>
      </c>
      <c r="AR279" s="36"/>
      <c r="AS279" s="81">
        <v>4.2833333333333332</v>
      </c>
      <c r="AT279" s="36"/>
      <c r="AU279" s="81">
        <v>16.666666666666668</v>
      </c>
      <c r="AW279" s="81">
        <v>6.7796610169491522</v>
      </c>
      <c r="AX279" s="46"/>
      <c r="AY279" s="81">
        <v>93.220338983050837</v>
      </c>
      <c r="AZ279" s="36"/>
      <c r="BA279" s="89">
        <v>10900</v>
      </c>
    </row>
    <row r="280" spans="1:53" ht="15.75" customHeight="1" x14ac:dyDescent="0.2">
      <c r="A280" s="7" t="s">
        <v>453</v>
      </c>
      <c r="B280" s="7" t="s">
        <v>454</v>
      </c>
      <c r="D280" s="87">
        <v>12.7445</v>
      </c>
      <c r="E280" s="34" t="s">
        <v>28</v>
      </c>
      <c r="F280" s="87" t="s">
        <v>976</v>
      </c>
      <c r="G280" s="68" t="s">
        <v>983</v>
      </c>
      <c r="I280" s="88">
        <v>0.80332000000000003</v>
      </c>
      <c r="J280" s="34" t="s">
        <v>28</v>
      </c>
      <c r="K280" s="87" t="s">
        <v>976</v>
      </c>
      <c r="L280" s="35"/>
      <c r="M280" s="81">
        <v>8.3154000000000003</v>
      </c>
      <c r="N280" s="34" t="s">
        <v>30</v>
      </c>
      <c r="O280" s="81" t="s">
        <v>29</v>
      </c>
      <c r="P280" s="10" t="s">
        <v>1017</v>
      </c>
      <c r="R280" s="81">
        <v>27.486499999999999</v>
      </c>
      <c r="S280" s="34" t="s">
        <v>28</v>
      </c>
      <c r="T280" s="81" t="s">
        <v>29</v>
      </c>
      <c r="U280" s="10" t="s">
        <v>980</v>
      </c>
      <c r="W280" s="39">
        <v>253</v>
      </c>
      <c r="X280" s="36"/>
      <c r="Y280" s="10" t="s">
        <v>1015</v>
      </c>
      <c r="AA280" s="81">
        <v>9.0972000000000008</v>
      </c>
      <c r="AB280" s="34" t="s">
        <v>30</v>
      </c>
      <c r="AC280" s="10" t="s">
        <v>1058</v>
      </c>
      <c r="AE280" s="81">
        <v>77.5</v>
      </c>
      <c r="AF280" s="36"/>
      <c r="AG280" s="81">
        <v>74.900000000000006</v>
      </c>
      <c r="AH280" s="36"/>
      <c r="AI280" s="87">
        <v>68.900000000000006</v>
      </c>
      <c r="AJ280" s="36"/>
      <c r="AK280" s="10" t="s">
        <v>33</v>
      </c>
      <c r="AL280" s="38"/>
      <c r="AM280" s="34">
        <v>5.7904352443733798</v>
      </c>
      <c r="AO280" s="87">
        <v>2.75</v>
      </c>
      <c r="AP280" s="36"/>
      <c r="AQ280" s="84">
        <v>10.783333333333333</v>
      </c>
      <c r="AR280" s="36"/>
      <c r="AS280" s="81">
        <v>4.4833333333333334</v>
      </c>
      <c r="AT280" s="36"/>
      <c r="AU280" s="84">
        <v>14.866666666666667</v>
      </c>
      <c r="AW280" s="84">
        <v>21.739130434782609</v>
      </c>
      <c r="AX280" s="46"/>
      <c r="AY280" s="84">
        <v>78.260869565217391</v>
      </c>
      <c r="AZ280" s="36"/>
      <c r="BA280" s="89">
        <v>11600</v>
      </c>
    </row>
    <row r="281" spans="1:53" ht="15.75" customHeight="1" x14ac:dyDescent="0.2">
      <c r="A281" s="7" t="s">
        <v>459</v>
      </c>
      <c r="B281" s="7" t="s">
        <v>460</v>
      </c>
      <c r="D281" s="81">
        <v>9.4098000000000006</v>
      </c>
      <c r="E281" s="34" t="s">
        <v>28</v>
      </c>
      <c r="F281" s="84" t="s">
        <v>31</v>
      </c>
      <c r="G281" s="68" t="s">
        <v>1022</v>
      </c>
      <c r="I281" s="82">
        <v>0.49870999999999999</v>
      </c>
      <c r="J281" s="34" t="s">
        <v>27</v>
      </c>
      <c r="K281" s="84" t="s">
        <v>31</v>
      </c>
      <c r="L281" s="35"/>
      <c r="M281" s="87">
        <v>11.1815</v>
      </c>
      <c r="N281" s="34" t="s">
        <v>30</v>
      </c>
      <c r="O281" s="87" t="s">
        <v>976</v>
      </c>
      <c r="P281" s="10" t="s">
        <v>1137</v>
      </c>
      <c r="R281" s="87">
        <v>34.581400000000002</v>
      </c>
      <c r="S281" s="34" t="s">
        <v>28</v>
      </c>
      <c r="T281" s="87" t="s">
        <v>976</v>
      </c>
      <c r="U281" s="10" t="s">
        <v>984</v>
      </c>
      <c r="W281" s="71">
        <v>212</v>
      </c>
      <c r="X281" s="36"/>
      <c r="Y281" s="10" t="s">
        <v>981</v>
      </c>
      <c r="AA281" s="81">
        <v>10.118600000000001</v>
      </c>
      <c r="AB281" s="34" t="s">
        <v>28</v>
      </c>
      <c r="AC281" s="10" t="s">
        <v>1004</v>
      </c>
      <c r="AE281" s="34" t="s">
        <v>32</v>
      </c>
      <c r="AF281" s="36"/>
      <c r="AG281" s="34" t="s">
        <v>32</v>
      </c>
      <c r="AH281" s="36"/>
      <c r="AI281" s="34" t="s">
        <v>32</v>
      </c>
      <c r="AJ281" s="36"/>
      <c r="AK281" s="10" t="s">
        <v>33</v>
      </c>
      <c r="AL281" s="38"/>
      <c r="AM281" s="34">
        <v>1.71894482677815</v>
      </c>
      <c r="AO281" s="84">
        <v>1.8</v>
      </c>
      <c r="AP281" s="36"/>
      <c r="AQ281" s="81">
        <v>13.45</v>
      </c>
      <c r="AR281" s="36"/>
      <c r="AS281" s="81">
        <v>4.166666666666667</v>
      </c>
      <c r="AT281" s="36"/>
      <c r="AU281" s="81">
        <v>16.333333333333332</v>
      </c>
      <c r="AW281" s="81">
        <v>9.5588235294117645</v>
      </c>
      <c r="AX281" s="46"/>
      <c r="AY281" s="81">
        <v>90.441176470588232</v>
      </c>
      <c r="AZ281" s="36"/>
      <c r="BA281" s="83">
        <v>10400</v>
      </c>
    </row>
    <row r="282" spans="1:53" ht="15.75" customHeight="1" x14ac:dyDescent="0.2">
      <c r="A282" s="7" t="s">
        <v>483</v>
      </c>
      <c r="B282" s="7" t="s">
        <v>484</v>
      </c>
      <c r="D282" s="87">
        <v>15.014699999999999</v>
      </c>
      <c r="E282" s="34" t="s">
        <v>30</v>
      </c>
      <c r="F282" s="87" t="s">
        <v>976</v>
      </c>
      <c r="G282" s="68" t="s">
        <v>1118</v>
      </c>
      <c r="I282" s="82">
        <v>0.49370999999999998</v>
      </c>
      <c r="J282" s="34" t="s">
        <v>27</v>
      </c>
      <c r="K282" s="84" t="s">
        <v>31</v>
      </c>
      <c r="L282" s="35"/>
      <c r="M282" s="81">
        <v>7.8994</v>
      </c>
      <c r="N282" s="34" t="s">
        <v>30</v>
      </c>
      <c r="O282" s="87" t="s">
        <v>976</v>
      </c>
      <c r="P282" s="10" t="s">
        <v>992</v>
      </c>
      <c r="R282" s="84">
        <v>18.906300000000002</v>
      </c>
      <c r="S282" s="34" t="s">
        <v>30</v>
      </c>
      <c r="T282" s="84" t="s">
        <v>31</v>
      </c>
      <c r="U282" s="10" t="s">
        <v>1014</v>
      </c>
      <c r="W282" s="71">
        <v>247</v>
      </c>
      <c r="X282" s="36"/>
      <c r="Y282" s="10" t="s">
        <v>1080</v>
      </c>
      <c r="AA282" s="81">
        <v>7.7544000000000004</v>
      </c>
      <c r="AB282" s="34" t="s">
        <v>30</v>
      </c>
      <c r="AC282" s="10" t="s">
        <v>1018</v>
      </c>
      <c r="AE282" s="34" t="s">
        <v>32</v>
      </c>
      <c r="AF282" s="36"/>
      <c r="AG282" s="34" t="s">
        <v>32</v>
      </c>
      <c r="AH282" s="36"/>
      <c r="AI282" s="34" t="s">
        <v>32</v>
      </c>
      <c r="AJ282" s="36"/>
      <c r="AK282" s="10" t="s">
        <v>33</v>
      </c>
      <c r="AL282" s="38"/>
      <c r="AM282" s="34">
        <v>5.6480301731011204</v>
      </c>
      <c r="AO282" s="87">
        <v>2.7666666666666666</v>
      </c>
      <c r="AP282" s="36"/>
      <c r="AQ282" s="87">
        <v>19.316666666666666</v>
      </c>
      <c r="AR282" s="36"/>
      <c r="AS282" s="87">
        <v>4.5</v>
      </c>
      <c r="AT282" s="36"/>
      <c r="AU282" s="81">
        <v>17.816666666666666</v>
      </c>
      <c r="AW282" s="84">
        <v>13.333333333333334</v>
      </c>
      <c r="AX282" s="46"/>
      <c r="AY282" s="84">
        <v>86.666666666666671</v>
      </c>
      <c r="AZ282" s="36"/>
      <c r="BA282" s="89">
        <v>13500</v>
      </c>
    </row>
    <row r="283" spans="1:53" ht="15.75" customHeight="1" x14ac:dyDescent="0.2">
      <c r="A283" s="7" t="s">
        <v>489</v>
      </c>
      <c r="B283" s="7" t="s">
        <v>490</v>
      </c>
      <c r="D283" s="81">
        <v>10.0562</v>
      </c>
      <c r="E283" s="34" t="s">
        <v>28</v>
      </c>
      <c r="F283" s="81" t="s">
        <v>29</v>
      </c>
      <c r="G283" s="68" t="s">
        <v>993</v>
      </c>
      <c r="I283" s="82">
        <v>0.38882</v>
      </c>
      <c r="J283" s="34" t="s">
        <v>27</v>
      </c>
      <c r="K283" s="81" t="s">
        <v>29</v>
      </c>
      <c r="L283" s="35"/>
      <c r="M283" s="87">
        <v>10.798500000000001</v>
      </c>
      <c r="N283" s="34" t="s">
        <v>28</v>
      </c>
      <c r="O283" s="87" t="s">
        <v>976</v>
      </c>
      <c r="P283" s="10" t="s">
        <v>1052</v>
      </c>
      <c r="R283" s="81">
        <v>27.482199999999999</v>
      </c>
      <c r="S283" s="34" t="s">
        <v>28</v>
      </c>
      <c r="T283" s="81" t="s">
        <v>29</v>
      </c>
      <c r="U283" s="10" t="s">
        <v>980</v>
      </c>
      <c r="W283" s="71">
        <v>204</v>
      </c>
      <c r="X283" s="36"/>
      <c r="Y283" s="10" t="s">
        <v>1037</v>
      </c>
      <c r="AA283" s="81">
        <v>9.4555000000000007</v>
      </c>
      <c r="AB283" s="34" t="s">
        <v>28</v>
      </c>
      <c r="AC283" s="10" t="s">
        <v>991</v>
      </c>
      <c r="AE283" s="87">
        <v>72.400000000000006</v>
      </c>
      <c r="AF283" s="36"/>
      <c r="AG283" s="81">
        <v>80.099999999999994</v>
      </c>
      <c r="AH283" s="36"/>
      <c r="AI283" s="81">
        <v>80.900000000000006</v>
      </c>
      <c r="AJ283" s="36"/>
      <c r="AK283" s="10" t="s">
        <v>42</v>
      </c>
      <c r="AL283" s="38"/>
      <c r="AM283" s="34">
        <v>1.7496311835117599</v>
      </c>
      <c r="AO283" s="84">
        <v>1.45</v>
      </c>
      <c r="AP283" s="36"/>
      <c r="AQ283" s="84">
        <v>7.7333333333333334</v>
      </c>
      <c r="AR283" s="36"/>
      <c r="AS283" s="81">
        <v>4.1500000000000004</v>
      </c>
      <c r="AT283" s="36"/>
      <c r="AU283" s="84">
        <v>11.55</v>
      </c>
      <c r="AW283" s="87">
        <v>2.4390243902439024</v>
      </c>
      <c r="AX283" s="46"/>
      <c r="AY283" s="87">
        <v>97.560975609756099</v>
      </c>
      <c r="AZ283" s="36"/>
      <c r="BA283" s="83">
        <v>9200</v>
      </c>
    </row>
    <row r="284" spans="1:53" ht="15.75" customHeight="1" x14ac:dyDescent="0.2">
      <c r="A284" s="7" t="s">
        <v>525</v>
      </c>
      <c r="B284" s="7" t="s">
        <v>526</v>
      </c>
      <c r="D284" s="87">
        <v>12.7098</v>
      </c>
      <c r="E284" s="34" t="s">
        <v>27</v>
      </c>
      <c r="F284" s="81" t="s">
        <v>29</v>
      </c>
      <c r="G284" s="68" t="s">
        <v>988</v>
      </c>
      <c r="I284" s="88">
        <v>1.0795999999999999</v>
      </c>
      <c r="J284" s="34" t="s">
        <v>27</v>
      </c>
      <c r="K284" s="87" t="s">
        <v>976</v>
      </c>
      <c r="L284" s="35"/>
      <c r="M284" s="84">
        <v>4.4165000000000001</v>
      </c>
      <c r="N284" s="34" t="s">
        <v>27</v>
      </c>
      <c r="O284" s="84" t="s">
        <v>31</v>
      </c>
      <c r="P284" s="10" t="s">
        <v>1144</v>
      </c>
      <c r="R284" s="84">
        <v>15.310600000000001</v>
      </c>
      <c r="S284" s="34" t="s">
        <v>28</v>
      </c>
      <c r="T284" s="84" t="s">
        <v>31</v>
      </c>
      <c r="U284" s="10" t="s">
        <v>1100</v>
      </c>
      <c r="W284" s="71">
        <v>62</v>
      </c>
      <c r="X284" s="36"/>
      <c r="Y284" s="10" t="s">
        <v>1134</v>
      </c>
      <c r="AA284" s="81">
        <v>11.0909</v>
      </c>
      <c r="AB284" s="34" t="s">
        <v>30</v>
      </c>
      <c r="AC284" s="10" t="s">
        <v>1211</v>
      </c>
      <c r="AE284" s="34" t="s">
        <v>32</v>
      </c>
      <c r="AF284" s="36"/>
      <c r="AG284" s="34" t="s">
        <v>32</v>
      </c>
      <c r="AH284" s="36"/>
      <c r="AI284" s="34" t="s">
        <v>32</v>
      </c>
      <c r="AJ284" s="36"/>
      <c r="AK284" s="10" t="s">
        <v>33</v>
      </c>
      <c r="AL284" s="38"/>
      <c r="AM284" s="34">
        <v>3.2383551035382698</v>
      </c>
      <c r="AO284" s="81">
        <v>2.4666666666666668</v>
      </c>
      <c r="AP284" s="36"/>
      <c r="AQ284" s="81">
        <v>14.233333333333333</v>
      </c>
      <c r="AR284" s="36"/>
      <c r="AS284" s="87">
        <v>4.6166666666666663</v>
      </c>
      <c r="AT284" s="36"/>
      <c r="AU284" s="81">
        <v>17.716666666666665</v>
      </c>
      <c r="AW284" s="84">
        <v>13.427561837455832</v>
      </c>
      <c r="AX284" s="46"/>
      <c r="AY284" s="84">
        <v>86.572438162544174</v>
      </c>
      <c r="AZ284" s="36"/>
      <c r="BA284" s="89">
        <v>13000</v>
      </c>
    </row>
    <row r="285" spans="1:53" ht="15.75" customHeight="1" x14ac:dyDescent="0.2">
      <c r="A285" s="7" t="s">
        <v>535</v>
      </c>
      <c r="B285" s="7" t="s">
        <v>536</v>
      </c>
      <c r="D285" s="81">
        <v>9.7829999999999995</v>
      </c>
      <c r="E285" s="34" t="s">
        <v>28</v>
      </c>
      <c r="F285" s="81" t="s">
        <v>29</v>
      </c>
      <c r="G285" s="68" t="s">
        <v>984</v>
      </c>
      <c r="I285" s="82">
        <v>0.39856999999999998</v>
      </c>
      <c r="J285" s="34" t="s">
        <v>27</v>
      </c>
      <c r="K285" s="84" t="s">
        <v>31</v>
      </c>
      <c r="L285" s="35"/>
      <c r="M285" s="81">
        <v>7.5606999999999998</v>
      </c>
      <c r="N285" s="34" t="s">
        <v>30</v>
      </c>
      <c r="O285" s="81" t="s">
        <v>29</v>
      </c>
      <c r="P285" s="10" t="s">
        <v>983</v>
      </c>
      <c r="R285" s="84">
        <v>20.0732</v>
      </c>
      <c r="S285" s="34" t="s">
        <v>30</v>
      </c>
      <c r="T285" s="84" t="s">
        <v>31</v>
      </c>
      <c r="U285" s="10" t="s">
        <v>1027</v>
      </c>
      <c r="W285" s="71">
        <v>106</v>
      </c>
      <c r="X285" s="36"/>
      <c r="Y285" s="10" t="s">
        <v>1018</v>
      </c>
      <c r="AA285" s="81">
        <v>8.0679999999999996</v>
      </c>
      <c r="AB285" s="34" t="s">
        <v>30</v>
      </c>
      <c r="AC285" s="10" t="s">
        <v>996</v>
      </c>
      <c r="AE285" s="34" t="s">
        <v>32</v>
      </c>
      <c r="AF285" s="36"/>
      <c r="AG285" s="34" t="s">
        <v>32</v>
      </c>
      <c r="AH285" s="36"/>
      <c r="AI285" s="34" t="s">
        <v>32</v>
      </c>
      <c r="AJ285" s="36"/>
      <c r="AK285" s="10" t="s">
        <v>33</v>
      </c>
      <c r="AL285" s="38"/>
      <c r="AM285" s="34">
        <v>1.59427483891205</v>
      </c>
      <c r="AO285" s="84">
        <v>1.6166666666666667</v>
      </c>
      <c r="AP285" s="36"/>
      <c r="AQ285" s="84">
        <v>9.5166666666666675</v>
      </c>
      <c r="AR285" s="36"/>
      <c r="AS285" s="84">
        <v>4.1166666666666663</v>
      </c>
      <c r="AT285" s="36"/>
      <c r="AU285" s="81">
        <v>15.733333333333333</v>
      </c>
      <c r="AW285" s="81">
        <v>7.6923076923076925</v>
      </c>
      <c r="AX285" s="46"/>
      <c r="AY285" s="81">
        <v>92.307692307692307</v>
      </c>
      <c r="AZ285" s="36"/>
      <c r="BA285" s="83">
        <v>10000</v>
      </c>
    </row>
    <row r="286" spans="1:53" ht="15.75" customHeight="1" x14ac:dyDescent="0.2">
      <c r="A286" s="7" t="s">
        <v>537</v>
      </c>
      <c r="B286" s="7" t="s">
        <v>538</v>
      </c>
      <c r="D286" s="87">
        <v>15.243600000000001</v>
      </c>
      <c r="E286" s="34" t="s">
        <v>30</v>
      </c>
      <c r="F286" s="87" t="s">
        <v>976</v>
      </c>
      <c r="G286" s="68" t="s">
        <v>1041</v>
      </c>
      <c r="I286" s="88">
        <v>0.72097999999999995</v>
      </c>
      <c r="J286" s="34" t="s">
        <v>30</v>
      </c>
      <c r="K286" s="81" t="s">
        <v>29</v>
      </c>
      <c r="L286" s="35"/>
      <c r="M286" s="81">
        <v>9.2182999999999993</v>
      </c>
      <c r="N286" s="34" t="s">
        <v>30</v>
      </c>
      <c r="O286" s="87" t="s">
        <v>976</v>
      </c>
      <c r="P286" s="10" t="s">
        <v>1065</v>
      </c>
      <c r="R286" s="84">
        <v>15.140599999999999</v>
      </c>
      <c r="S286" s="34" t="s">
        <v>28</v>
      </c>
      <c r="T286" s="84" t="s">
        <v>31</v>
      </c>
      <c r="U286" s="10" t="s">
        <v>1084</v>
      </c>
      <c r="W286" s="39">
        <v>262</v>
      </c>
      <c r="X286" s="36"/>
      <c r="Y286" s="10" t="s">
        <v>1147</v>
      </c>
      <c r="AA286" s="81">
        <v>7.6737000000000002</v>
      </c>
      <c r="AB286" s="34" t="s">
        <v>30</v>
      </c>
      <c r="AC286" s="10" t="s">
        <v>991</v>
      </c>
      <c r="AE286" s="34" t="s">
        <v>32</v>
      </c>
      <c r="AF286" s="36"/>
      <c r="AG286" s="34" t="s">
        <v>32</v>
      </c>
      <c r="AH286" s="36"/>
      <c r="AI286" s="34" t="s">
        <v>32</v>
      </c>
      <c r="AJ286" s="36"/>
      <c r="AK286" s="10" t="s">
        <v>33</v>
      </c>
      <c r="AL286" s="38"/>
      <c r="AM286" s="34">
        <v>1.5971066386372099</v>
      </c>
      <c r="AO286" s="81">
        <v>2.2666666666666666</v>
      </c>
      <c r="AP286" s="36"/>
      <c r="AQ286" s="87">
        <v>17.433333333333334</v>
      </c>
      <c r="AR286" s="36"/>
      <c r="AS286" s="87">
        <v>4.6500000000000004</v>
      </c>
      <c r="AT286" s="36"/>
      <c r="AU286" s="87">
        <v>20.416666666666668</v>
      </c>
      <c r="AW286" s="84">
        <v>23.684210526315788</v>
      </c>
      <c r="AX286" s="46"/>
      <c r="AY286" s="84">
        <v>76.31578947368422</v>
      </c>
      <c r="AZ286" s="36"/>
      <c r="BA286" s="89">
        <v>12800</v>
      </c>
    </row>
    <row r="287" spans="1:53" ht="15.75" customHeight="1" x14ac:dyDescent="0.2">
      <c r="A287" s="7" t="s">
        <v>539</v>
      </c>
      <c r="B287" s="7" t="s">
        <v>540</v>
      </c>
      <c r="D287" s="87">
        <v>11.792899999999999</v>
      </c>
      <c r="E287" s="34" t="s">
        <v>30</v>
      </c>
      <c r="F287" s="81" t="s">
        <v>29</v>
      </c>
      <c r="G287" s="68" t="s">
        <v>1005</v>
      </c>
      <c r="I287" s="82">
        <v>0.47000999999999998</v>
      </c>
      <c r="J287" s="34" t="s">
        <v>27</v>
      </c>
      <c r="K287" s="84" t="s">
        <v>31</v>
      </c>
      <c r="L287" s="35"/>
      <c r="M287" s="81">
        <v>7.1996000000000002</v>
      </c>
      <c r="N287" s="34" t="s">
        <v>27</v>
      </c>
      <c r="O287" s="84" t="s">
        <v>31</v>
      </c>
      <c r="P287" s="10" t="s">
        <v>1103</v>
      </c>
      <c r="R287" s="84">
        <v>18.137899999999998</v>
      </c>
      <c r="S287" s="34" t="s">
        <v>27</v>
      </c>
      <c r="T287" s="84" t="s">
        <v>31</v>
      </c>
      <c r="U287" s="10" t="s">
        <v>1079</v>
      </c>
      <c r="W287" s="71">
        <v>156</v>
      </c>
      <c r="X287" s="36"/>
      <c r="Y287" s="10" t="s">
        <v>1167</v>
      </c>
      <c r="AA287" s="81">
        <v>8.6952999999999996</v>
      </c>
      <c r="AB287" s="34" t="s">
        <v>28</v>
      </c>
      <c r="AC287" s="10" t="s">
        <v>1026</v>
      </c>
      <c r="AE287" s="34" t="s">
        <v>32</v>
      </c>
      <c r="AF287" s="36"/>
      <c r="AG287" s="34" t="s">
        <v>32</v>
      </c>
      <c r="AH287" s="36"/>
      <c r="AI287" s="34" t="s">
        <v>32</v>
      </c>
      <c r="AJ287" s="36"/>
      <c r="AK287" s="10" t="s">
        <v>33</v>
      </c>
      <c r="AL287" s="38"/>
      <c r="AM287" s="34">
        <v>1.1961535578344999</v>
      </c>
      <c r="AO287" s="87">
        <v>2.7</v>
      </c>
      <c r="AP287" s="36"/>
      <c r="AQ287" s="81">
        <v>13.15</v>
      </c>
      <c r="AR287" s="36"/>
      <c r="AS287" s="84">
        <v>4.0166666666666666</v>
      </c>
      <c r="AT287" s="36"/>
      <c r="AU287" s="81">
        <v>15.966666666666667</v>
      </c>
      <c r="AW287" s="87">
        <v>3.125</v>
      </c>
      <c r="AX287" s="46"/>
      <c r="AY287" s="87">
        <v>96.875</v>
      </c>
      <c r="AZ287" s="36"/>
      <c r="BA287" s="83">
        <v>9600</v>
      </c>
    </row>
    <row r="288" spans="1:53" ht="15.75" customHeight="1" x14ac:dyDescent="0.2">
      <c r="A288" s="7" t="s">
        <v>567</v>
      </c>
      <c r="B288" s="7" t="s">
        <v>568</v>
      </c>
      <c r="D288" s="87">
        <v>12.571099999999999</v>
      </c>
      <c r="E288" s="34" t="s">
        <v>28</v>
      </c>
      <c r="F288" s="81" t="s">
        <v>29</v>
      </c>
      <c r="G288" s="68" t="s">
        <v>1003</v>
      </c>
      <c r="I288" s="88">
        <v>0.83323999999999998</v>
      </c>
      <c r="J288" s="34" t="s">
        <v>27</v>
      </c>
      <c r="K288" s="81" t="s">
        <v>29</v>
      </c>
      <c r="L288" s="35"/>
      <c r="M288" s="81">
        <v>7.6802999999999999</v>
      </c>
      <c r="N288" s="34" t="s">
        <v>28</v>
      </c>
      <c r="O288" s="84" t="s">
        <v>31</v>
      </c>
      <c r="P288" s="10" t="s">
        <v>1012</v>
      </c>
      <c r="R288" s="84">
        <v>13.0783</v>
      </c>
      <c r="S288" s="34" t="s">
        <v>27</v>
      </c>
      <c r="T288" s="84" t="s">
        <v>31</v>
      </c>
      <c r="U288" s="10" t="s">
        <v>1079</v>
      </c>
      <c r="W288" s="71">
        <v>178</v>
      </c>
      <c r="X288" s="36"/>
      <c r="Y288" s="10" t="s">
        <v>1005</v>
      </c>
      <c r="AA288" s="84">
        <v>4.4923999999999999</v>
      </c>
      <c r="AB288" s="34" t="s">
        <v>27</v>
      </c>
      <c r="AC288" s="10" t="s">
        <v>993</v>
      </c>
      <c r="AE288" s="84">
        <v>89.6</v>
      </c>
      <c r="AF288" s="36"/>
      <c r="AG288" s="84">
        <v>88.3</v>
      </c>
      <c r="AH288" s="36"/>
      <c r="AI288" s="81">
        <v>80.099999999999994</v>
      </c>
      <c r="AJ288" s="36"/>
      <c r="AK288" s="10" t="s">
        <v>33</v>
      </c>
      <c r="AL288" s="38"/>
      <c r="AM288" s="34">
        <v>0.76189562941823996</v>
      </c>
      <c r="AO288" s="81">
        <v>2.2333333333333334</v>
      </c>
      <c r="AP288" s="36"/>
      <c r="AQ288" s="81">
        <v>13.916666666666666</v>
      </c>
      <c r="AR288" s="36"/>
      <c r="AS288" s="84">
        <v>3.95</v>
      </c>
      <c r="AT288" s="36"/>
      <c r="AU288" s="87">
        <v>20.566666666666666</v>
      </c>
      <c r="AW288" s="81">
        <v>9.9264705882352935</v>
      </c>
      <c r="AX288" s="46"/>
      <c r="AY288" s="81">
        <v>90.07352941176471</v>
      </c>
      <c r="AZ288" s="36"/>
      <c r="BA288" s="89">
        <v>11000</v>
      </c>
    </row>
    <row r="289" spans="1:53" ht="15.75" customHeight="1" x14ac:dyDescent="0.2">
      <c r="A289" s="7" t="s">
        <v>573</v>
      </c>
      <c r="B289" s="7" t="s">
        <v>574</v>
      </c>
      <c r="D289" s="87">
        <v>15.008900000000001</v>
      </c>
      <c r="E289" s="34" t="s">
        <v>27</v>
      </c>
      <c r="F289" s="87" t="s">
        <v>976</v>
      </c>
      <c r="G289" s="68" t="s">
        <v>989</v>
      </c>
      <c r="I289" s="88">
        <v>1.0720700000000001</v>
      </c>
      <c r="J289" s="34" t="s">
        <v>27</v>
      </c>
      <c r="K289" s="87" t="s">
        <v>976</v>
      </c>
      <c r="L289" s="35"/>
      <c r="M289" s="87">
        <v>10.8398</v>
      </c>
      <c r="N289" s="34" t="s">
        <v>28</v>
      </c>
      <c r="O289" s="87" t="s">
        <v>976</v>
      </c>
      <c r="P289" s="10" t="s">
        <v>1015</v>
      </c>
      <c r="R289" s="81">
        <v>20.845700000000001</v>
      </c>
      <c r="S289" s="34" t="s">
        <v>28</v>
      </c>
      <c r="T289" s="87" t="s">
        <v>976</v>
      </c>
      <c r="U289" s="10" t="s">
        <v>1084</v>
      </c>
      <c r="W289" s="39">
        <v>286</v>
      </c>
      <c r="X289" s="36"/>
      <c r="Y289" s="10" t="s">
        <v>1044</v>
      </c>
      <c r="AA289" s="84">
        <v>6.3140000000000001</v>
      </c>
      <c r="AB289" s="34" t="s">
        <v>28</v>
      </c>
      <c r="AC289" s="10" t="s">
        <v>1079</v>
      </c>
      <c r="AE289" s="34" t="s">
        <v>32</v>
      </c>
      <c r="AF289" s="36"/>
      <c r="AG289" s="34" t="s">
        <v>32</v>
      </c>
      <c r="AH289" s="36"/>
      <c r="AI289" s="34" t="s">
        <v>32</v>
      </c>
      <c r="AJ289" s="36"/>
      <c r="AK289" s="10" t="s">
        <v>33</v>
      </c>
      <c r="AL289" s="38"/>
      <c r="AM289" s="34">
        <v>1.4329022025539999</v>
      </c>
      <c r="AO289" s="87">
        <v>2.6833333333333331</v>
      </c>
      <c r="AP289" s="36"/>
      <c r="AQ289" s="87">
        <v>17.766666666666666</v>
      </c>
      <c r="AR289" s="36"/>
      <c r="AS289" s="87">
        <v>4.5666666666666664</v>
      </c>
      <c r="AT289" s="36"/>
      <c r="AU289" s="81">
        <v>18.433333333333334</v>
      </c>
      <c r="AW289" s="84">
        <v>24.324324324324326</v>
      </c>
      <c r="AX289" s="46"/>
      <c r="AY289" s="84">
        <v>75.675675675675677</v>
      </c>
      <c r="AZ289" s="36"/>
      <c r="BA289" s="89">
        <v>18000</v>
      </c>
    </row>
    <row r="290" spans="1:53" ht="15.75" customHeight="1" x14ac:dyDescent="0.2">
      <c r="A290" s="7" t="s">
        <v>607</v>
      </c>
      <c r="B290" s="7" t="s">
        <v>608</v>
      </c>
      <c r="D290" s="87">
        <v>16.0792</v>
      </c>
      <c r="E290" s="34" t="s">
        <v>30</v>
      </c>
      <c r="F290" s="87" t="s">
        <v>976</v>
      </c>
      <c r="G290" s="68" t="s">
        <v>1052</v>
      </c>
      <c r="I290" s="88">
        <v>0.92764000000000002</v>
      </c>
      <c r="J290" s="34" t="s">
        <v>30</v>
      </c>
      <c r="K290" s="81" t="s">
        <v>29</v>
      </c>
      <c r="L290" s="35"/>
      <c r="M290" s="81">
        <v>8.8642000000000003</v>
      </c>
      <c r="N290" s="34" t="s">
        <v>27</v>
      </c>
      <c r="O290" s="87" t="s">
        <v>976</v>
      </c>
      <c r="P290" s="10" t="s">
        <v>1106</v>
      </c>
      <c r="R290" s="84">
        <v>14.636200000000001</v>
      </c>
      <c r="S290" s="34" t="s">
        <v>27</v>
      </c>
      <c r="T290" s="84" t="s">
        <v>31</v>
      </c>
      <c r="U290" s="10" t="s">
        <v>1092</v>
      </c>
      <c r="W290" s="39">
        <v>268</v>
      </c>
      <c r="X290" s="36"/>
      <c r="Y290" s="10" t="s">
        <v>1007</v>
      </c>
      <c r="AA290" s="84">
        <v>6.9065000000000003</v>
      </c>
      <c r="AB290" s="34" t="s">
        <v>30</v>
      </c>
      <c r="AC290" s="10" t="s">
        <v>986</v>
      </c>
      <c r="AE290" s="84">
        <v>90.7</v>
      </c>
      <c r="AF290" s="36"/>
      <c r="AG290" s="84">
        <v>89.8</v>
      </c>
      <c r="AH290" s="36"/>
      <c r="AI290" s="84">
        <v>84.9</v>
      </c>
      <c r="AJ290" s="36"/>
      <c r="AK290" s="10" t="s">
        <v>42</v>
      </c>
      <c r="AL290" s="38"/>
      <c r="AM290" s="34">
        <v>0.51501424643864002</v>
      </c>
      <c r="AO290" s="84">
        <v>1.8</v>
      </c>
      <c r="AP290" s="36"/>
      <c r="AQ290" s="87">
        <v>17.333333333333332</v>
      </c>
      <c r="AR290" s="36"/>
      <c r="AS290" s="84">
        <v>3.4833333333333334</v>
      </c>
      <c r="AT290" s="36"/>
      <c r="AU290" s="81">
        <v>16.666666666666668</v>
      </c>
      <c r="AW290" s="84">
        <v>12.5</v>
      </c>
      <c r="AX290" s="46"/>
      <c r="AY290" s="84">
        <v>87.5</v>
      </c>
      <c r="AZ290" s="36"/>
      <c r="BA290" s="89">
        <v>14200</v>
      </c>
    </row>
    <row r="291" spans="1:53" ht="15.75" customHeight="1" x14ac:dyDescent="0.2">
      <c r="A291" s="7" t="s">
        <v>609</v>
      </c>
      <c r="B291" s="7" t="s">
        <v>610</v>
      </c>
      <c r="D291" s="87">
        <v>12.8307</v>
      </c>
      <c r="E291" s="34" t="s">
        <v>27</v>
      </c>
      <c r="F291" s="81" t="s">
        <v>29</v>
      </c>
      <c r="G291" s="68" t="s">
        <v>999</v>
      </c>
      <c r="I291" s="88">
        <v>1.2750999999999999</v>
      </c>
      <c r="J291" s="34" t="s">
        <v>30</v>
      </c>
      <c r="K291" s="87" t="s">
        <v>976</v>
      </c>
      <c r="L291" s="35"/>
      <c r="M291" s="81">
        <v>8.8460000000000001</v>
      </c>
      <c r="N291" s="34" t="s">
        <v>30</v>
      </c>
      <c r="O291" s="87" t="s">
        <v>976</v>
      </c>
      <c r="P291" s="10" t="s">
        <v>1056</v>
      </c>
      <c r="R291" s="84">
        <v>12.352600000000001</v>
      </c>
      <c r="S291" s="34" t="s">
        <v>28</v>
      </c>
      <c r="T291" s="84" t="s">
        <v>31</v>
      </c>
      <c r="U291" s="10" t="s">
        <v>1080</v>
      </c>
      <c r="W291" s="71">
        <v>218</v>
      </c>
      <c r="X291" s="36"/>
      <c r="Y291" s="10" t="s">
        <v>1022</v>
      </c>
      <c r="AA291" s="84">
        <v>5.3399000000000001</v>
      </c>
      <c r="AB291" s="34" t="s">
        <v>30</v>
      </c>
      <c r="AC291" s="10" t="s">
        <v>1079</v>
      </c>
      <c r="AE291" s="34" t="s">
        <v>32</v>
      </c>
      <c r="AF291" s="36"/>
      <c r="AG291" s="34" t="s">
        <v>32</v>
      </c>
      <c r="AH291" s="36"/>
      <c r="AI291" s="34" t="s">
        <v>32</v>
      </c>
      <c r="AJ291" s="36"/>
      <c r="AK291" s="10" t="s">
        <v>42</v>
      </c>
      <c r="AL291" s="38"/>
      <c r="AM291" s="34">
        <v>0.39556355379830999</v>
      </c>
      <c r="AO291" s="84">
        <v>1.9166666666666667</v>
      </c>
      <c r="AP291" s="36"/>
      <c r="AQ291" s="87">
        <v>20.399999999999999</v>
      </c>
      <c r="AR291" s="36"/>
      <c r="AS291" s="87">
        <v>4.583333333333333</v>
      </c>
      <c r="AT291" s="36"/>
      <c r="AU291" s="87">
        <v>27.75</v>
      </c>
      <c r="AW291" s="81">
        <v>10</v>
      </c>
      <c r="AX291" s="46"/>
      <c r="AY291" s="81">
        <v>90</v>
      </c>
      <c r="AZ291" s="36"/>
      <c r="BA291" s="89">
        <v>11400</v>
      </c>
    </row>
    <row r="292" spans="1:53" x14ac:dyDescent="0.2">
      <c r="A292" s="7"/>
      <c r="B292" s="7"/>
      <c r="D292" s="64"/>
      <c r="E292" s="34"/>
      <c r="F292" s="65"/>
      <c r="G292" s="55"/>
      <c r="I292" s="51"/>
      <c r="J292" s="34"/>
      <c r="K292" s="56"/>
      <c r="L292" s="35"/>
      <c r="M292" s="64"/>
      <c r="N292" s="34"/>
      <c r="O292" s="34"/>
      <c r="P292" s="55"/>
      <c r="Q292" s="36"/>
      <c r="R292" s="64"/>
      <c r="S292" s="34"/>
      <c r="T292" s="34"/>
      <c r="U292" s="55"/>
      <c r="V292" s="36"/>
      <c r="W292" s="39"/>
      <c r="X292" s="36"/>
      <c r="Y292" s="10"/>
      <c r="Z292" s="36"/>
      <c r="AA292" s="34"/>
      <c r="AB292" s="34"/>
      <c r="AC292" s="55"/>
      <c r="AD292" s="36"/>
      <c r="AE292" s="34"/>
      <c r="AF292" s="36"/>
      <c r="AG292" s="34"/>
      <c r="AH292" s="36"/>
      <c r="AI292" s="34"/>
      <c r="AJ292" s="36"/>
      <c r="AK292" s="37"/>
      <c r="AL292" s="38"/>
      <c r="AM292" s="37"/>
      <c r="AO292" s="34"/>
      <c r="AP292" s="36"/>
      <c r="AQ292" s="34"/>
      <c r="AR292" s="36"/>
      <c r="AS292" s="34"/>
      <c r="AT292" s="36"/>
      <c r="AU292" s="34"/>
      <c r="AW292" s="37"/>
      <c r="AX292" s="46"/>
      <c r="AY292" s="37"/>
      <c r="AZ292" s="36"/>
      <c r="BA292" s="40"/>
    </row>
    <row r="293" spans="1:53" s="20" customFormat="1" ht="25.5" x14ac:dyDescent="0.2">
      <c r="A293" s="57"/>
      <c r="B293" s="66" t="s">
        <v>967</v>
      </c>
      <c r="C293" s="15"/>
      <c r="D293" s="59"/>
      <c r="E293" s="59"/>
      <c r="F293" s="59"/>
      <c r="G293" s="59"/>
      <c r="H293" s="60"/>
      <c r="I293" s="59"/>
      <c r="J293" s="59"/>
      <c r="K293" s="59"/>
      <c r="L293" s="24"/>
      <c r="M293" s="59"/>
      <c r="N293" s="59"/>
      <c r="O293" s="59"/>
      <c r="P293" s="59"/>
      <c r="Q293" s="60"/>
      <c r="R293" s="59"/>
      <c r="S293" s="59"/>
      <c r="T293" s="61"/>
      <c r="U293" s="61"/>
      <c r="V293" s="62"/>
      <c r="W293" s="61"/>
      <c r="X293" s="15"/>
      <c r="Y293" s="61"/>
      <c r="Z293" s="15"/>
      <c r="AA293" s="61"/>
      <c r="AB293" s="59"/>
      <c r="AC293" s="61"/>
      <c r="AD293" s="15"/>
      <c r="AE293" s="61"/>
      <c r="AF293" s="15"/>
      <c r="AG293" s="63"/>
      <c r="AH293" s="15"/>
      <c r="AI293" s="63"/>
      <c r="AJ293" s="15"/>
      <c r="AK293" s="63"/>
      <c r="AM293" s="63"/>
      <c r="AO293" s="63"/>
      <c r="AQ293" s="63"/>
      <c r="AS293" s="63"/>
      <c r="AU293" s="63"/>
      <c r="AW293" s="63"/>
      <c r="AY293" s="63"/>
      <c r="BA293" s="63"/>
    </row>
    <row r="294" spans="1:53" ht="15.75" customHeight="1" x14ac:dyDescent="0.2">
      <c r="A294" s="7" t="s">
        <v>43</v>
      </c>
      <c r="B294" s="7" t="s">
        <v>44</v>
      </c>
      <c r="D294" s="81">
        <v>11.244300000000001</v>
      </c>
      <c r="E294" s="34" t="s">
        <v>28</v>
      </c>
      <c r="F294" s="84" t="s">
        <v>31</v>
      </c>
      <c r="G294" s="68" t="s">
        <v>1076</v>
      </c>
      <c r="I294" s="88">
        <v>1.2356400000000001</v>
      </c>
      <c r="J294" s="34" t="s">
        <v>30</v>
      </c>
      <c r="K294" s="87" t="s">
        <v>976</v>
      </c>
      <c r="L294" s="35"/>
      <c r="M294" s="84">
        <v>5.1897000000000002</v>
      </c>
      <c r="N294" s="34" t="s">
        <v>27</v>
      </c>
      <c r="O294" s="81" t="s">
        <v>29</v>
      </c>
      <c r="P294" s="10" t="s">
        <v>1088</v>
      </c>
      <c r="R294" s="81">
        <v>24.836300000000001</v>
      </c>
      <c r="S294" s="34" t="s">
        <v>30</v>
      </c>
      <c r="T294" s="87" t="s">
        <v>976</v>
      </c>
      <c r="U294" s="10" t="s">
        <v>997</v>
      </c>
      <c r="W294" s="71">
        <v>107</v>
      </c>
      <c r="X294" s="36"/>
      <c r="Y294" s="10" t="s">
        <v>1092</v>
      </c>
      <c r="AA294" s="81">
        <v>7.6619000000000002</v>
      </c>
      <c r="AB294" s="34" t="s">
        <v>30</v>
      </c>
      <c r="AC294" s="10" t="s">
        <v>982</v>
      </c>
      <c r="AE294" s="34" t="s">
        <v>32</v>
      </c>
      <c r="AF294" s="36"/>
      <c r="AG294" s="34" t="s">
        <v>32</v>
      </c>
      <c r="AH294" s="36"/>
      <c r="AI294" s="34" t="s">
        <v>32</v>
      </c>
      <c r="AJ294" s="36"/>
      <c r="AK294" s="10" t="s">
        <v>42</v>
      </c>
      <c r="AL294" s="38"/>
      <c r="AM294" s="34">
        <v>0.12313754463733</v>
      </c>
      <c r="AO294" s="87">
        <v>2.6333333333333333</v>
      </c>
      <c r="AP294" s="36"/>
      <c r="AQ294" s="87">
        <v>19.966666666666665</v>
      </c>
      <c r="AR294" s="36"/>
      <c r="AS294" s="87">
        <v>4.6333333333333337</v>
      </c>
      <c r="AT294" s="36"/>
      <c r="AU294" s="81">
        <v>19.566666666666666</v>
      </c>
      <c r="AW294" s="84">
        <v>13.793103448275861</v>
      </c>
      <c r="AX294" s="46"/>
      <c r="AY294" s="84">
        <v>86.206896551724128</v>
      </c>
      <c r="AZ294" s="36"/>
      <c r="BA294" s="89">
        <v>15900</v>
      </c>
    </row>
    <row r="295" spans="1:53" ht="15.75" customHeight="1" x14ac:dyDescent="0.2">
      <c r="A295" s="7" t="s">
        <v>67</v>
      </c>
      <c r="B295" s="7" t="s">
        <v>68</v>
      </c>
      <c r="D295" s="87">
        <v>12.8878</v>
      </c>
      <c r="E295" s="34" t="s">
        <v>28</v>
      </c>
      <c r="F295" s="81" t="s">
        <v>29</v>
      </c>
      <c r="G295" s="68" t="s">
        <v>999</v>
      </c>
      <c r="I295" s="82">
        <v>0.55232999999999999</v>
      </c>
      <c r="J295" s="34" t="s">
        <v>30</v>
      </c>
      <c r="K295" s="81" t="s">
        <v>29</v>
      </c>
      <c r="L295" s="35"/>
      <c r="M295" s="81">
        <v>7.7939999999999996</v>
      </c>
      <c r="N295" s="34" t="s">
        <v>27</v>
      </c>
      <c r="O295" s="81" t="s">
        <v>29</v>
      </c>
      <c r="P295" s="10" t="s">
        <v>1075</v>
      </c>
      <c r="R295" s="81">
        <v>21.479600000000001</v>
      </c>
      <c r="S295" s="34" t="s">
        <v>28</v>
      </c>
      <c r="T295" s="81" t="s">
        <v>29</v>
      </c>
      <c r="U295" s="10" t="s">
        <v>1097</v>
      </c>
      <c r="W295" s="39">
        <v>223</v>
      </c>
      <c r="X295" s="36"/>
      <c r="Y295" s="10" t="s">
        <v>1031</v>
      </c>
      <c r="AA295" s="81">
        <v>10.0037</v>
      </c>
      <c r="AB295" s="34" t="s">
        <v>30</v>
      </c>
      <c r="AC295" s="10" t="s">
        <v>1083</v>
      </c>
      <c r="AE295" s="34" t="s">
        <v>32</v>
      </c>
      <c r="AF295" s="36"/>
      <c r="AG295" s="34" t="s">
        <v>32</v>
      </c>
      <c r="AH295" s="36"/>
      <c r="AI295" s="34" t="s">
        <v>32</v>
      </c>
      <c r="AJ295" s="36"/>
      <c r="AK295" s="10" t="s">
        <v>33</v>
      </c>
      <c r="AL295" s="38"/>
      <c r="AM295" s="34">
        <v>2.6683752515807999</v>
      </c>
      <c r="AO295" s="87">
        <v>2.9333333333333331</v>
      </c>
      <c r="AP295" s="36"/>
      <c r="AQ295" s="87">
        <v>17.5</v>
      </c>
      <c r="AR295" s="36"/>
      <c r="AS295" s="81">
        <v>4.333333333333333</v>
      </c>
      <c r="AT295" s="36"/>
      <c r="AU295" s="81">
        <v>15.533333333333333</v>
      </c>
      <c r="AW295" s="81">
        <v>8.4745762711864394</v>
      </c>
      <c r="AX295" s="46"/>
      <c r="AY295" s="81">
        <v>91.525423728813564</v>
      </c>
      <c r="AZ295" s="36"/>
      <c r="BA295" s="89">
        <v>11600</v>
      </c>
    </row>
    <row r="296" spans="1:53" ht="15.75" customHeight="1" x14ac:dyDescent="0.2">
      <c r="A296" s="7" t="s">
        <v>83</v>
      </c>
      <c r="B296" s="7" t="s">
        <v>84</v>
      </c>
      <c r="D296" s="81">
        <v>10.0055</v>
      </c>
      <c r="E296" s="34" t="s">
        <v>28</v>
      </c>
      <c r="F296" s="81" t="s">
        <v>29</v>
      </c>
      <c r="G296" s="68" t="s">
        <v>997</v>
      </c>
      <c r="I296" s="88">
        <v>0.66134999999999999</v>
      </c>
      <c r="J296" s="34" t="s">
        <v>27</v>
      </c>
      <c r="K296" s="87" t="s">
        <v>976</v>
      </c>
      <c r="L296" s="35"/>
      <c r="M296" s="84">
        <v>5.7815000000000003</v>
      </c>
      <c r="N296" s="34" t="s">
        <v>27</v>
      </c>
      <c r="O296" s="84" t="s">
        <v>31</v>
      </c>
      <c r="P296" s="10" t="s">
        <v>1062</v>
      </c>
      <c r="R296" s="87">
        <v>33.7074</v>
      </c>
      <c r="S296" s="34" t="s">
        <v>27</v>
      </c>
      <c r="T296" s="87" t="s">
        <v>976</v>
      </c>
      <c r="U296" s="10" t="s">
        <v>1088</v>
      </c>
      <c r="W296" s="71">
        <v>102</v>
      </c>
      <c r="X296" s="36"/>
      <c r="Y296" s="10" t="s">
        <v>1112</v>
      </c>
      <c r="AA296" s="84">
        <v>6.2295999999999996</v>
      </c>
      <c r="AB296" s="34" t="s">
        <v>27</v>
      </c>
      <c r="AC296" s="10" t="s">
        <v>1014</v>
      </c>
      <c r="AE296" s="34" t="s">
        <v>32</v>
      </c>
      <c r="AF296" s="36"/>
      <c r="AG296" s="34" t="s">
        <v>32</v>
      </c>
      <c r="AH296" s="36"/>
      <c r="AI296" s="34" t="s">
        <v>32</v>
      </c>
      <c r="AJ296" s="36"/>
      <c r="AK296" s="10" t="s">
        <v>33</v>
      </c>
      <c r="AL296" s="38"/>
      <c r="AM296" s="34">
        <v>8.4794480476863292</v>
      </c>
      <c r="AO296" s="81">
        <v>2.1833333333333331</v>
      </c>
      <c r="AP296" s="36"/>
      <c r="AQ296" s="84">
        <v>9.5166666666666675</v>
      </c>
      <c r="AR296" s="36"/>
      <c r="AS296" s="81">
        <v>4.4666666666666668</v>
      </c>
      <c r="AT296" s="36"/>
      <c r="AU296" s="87">
        <v>21.583333333333332</v>
      </c>
      <c r="AW296" s="81">
        <v>5.4545454545454541</v>
      </c>
      <c r="AX296" s="46"/>
      <c r="AY296" s="81">
        <v>94.545454545454547</v>
      </c>
      <c r="AZ296" s="36"/>
      <c r="BA296" s="83">
        <v>9100</v>
      </c>
    </row>
    <row r="297" spans="1:53" ht="15.75" customHeight="1" x14ac:dyDescent="0.2">
      <c r="A297" s="7" t="s">
        <v>92</v>
      </c>
      <c r="B297" s="7" t="s">
        <v>93</v>
      </c>
      <c r="D297" s="81">
        <v>10.244</v>
      </c>
      <c r="E297" s="34" t="s">
        <v>30</v>
      </c>
      <c r="F297" s="81" t="s">
        <v>29</v>
      </c>
      <c r="G297" s="68" t="s">
        <v>996</v>
      </c>
      <c r="I297" s="82">
        <v>0.58648999999999996</v>
      </c>
      <c r="J297" s="34" t="s">
        <v>27</v>
      </c>
      <c r="K297" s="81" t="s">
        <v>29</v>
      </c>
      <c r="L297" s="35"/>
      <c r="M297" s="81">
        <v>8.5626999999999995</v>
      </c>
      <c r="N297" s="34" t="s">
        <v>28</v>
      </c>
      <c r="O297" s="81" t="s">
        <v>29</v>
      </c>
      <c r="P297" s="10" t="s">
        <v>997</v>
      </c>
      <c r="R297" s="81">
        <v>30.340900000000001</v>
      </c>
      <c r="S297" s="34" t="s">
        <v>27</v>
      </c>
      <c r="T297" s="81" t="s">
        <v>29</v>
      </c>
      <c r="U297" s="10" t="s">
        <v>1089</v>
      </c>
      <c r="W297" s="71">
        <v>198</v>
      </c>
      <c r="X297" s="36"/>
      <c r="Y297" s="10" t="s">
        <v>1082</v>
      </c>
      <c r="AA297" s="81">
        <v>9.0714000000000006</v>
      </c>
      <c r="AB297" s="34" t="s">
        <v>30</v>
      </c>
      <c r="AC297" s="10" t="s">
        <v>1015</v>
      </c>
      <c r="AE297" s="34" t="s">
        <v>32</v>
      </c>
      <c r="AF297" s="36"/>
      <c r="AG297" s="34" t="s">
        <v>32</v>
      </c>
      <c r="AH297" s="36"/>
      <c r="AI297" s="34" t="s">
        <v>32</v>
      </c>
      <c r="AJ297" s="36"/>
      <c r="AK297" s="10" t="s">
        <v>33</v>
      </c>
      <c r="AL297" s="38"/>
      <c r="AM297" s="34">
        <v>21.426400093505102</v>
      </c>
      <c r="AO297" s="87">
        <v>3.0833333333333335</v>
      </c>
      <c r="AP297" s="36"/>
      <c r="AQ297" s="87">
        <v>17.983333333333334</v>
      </c>
      <c r="AR297" s="36"/>
      <c r="AS297" s="87">
        <v>4.8833333333333337</v>
      </c>
      <c r="AT297" s="36"/>
      <c r="AU297" s="87">
        <v>28.65</v>
      </c>
      <c r="AW297" s="84">
        <v>20.408163265306122</v>
      </c>
      <c r="AX297" s="46"/>
      <c r="AY297" s="84">
        <v>79.591836734693871</v>
      </c>
      <c r="AZ297" s="36"/>
      <c r="BA297" s="83">
        <v>9200</v>
      </c>
    </row>
    <row r="298" spans="1:53" ht="15.75" customHeight="1" x14ac:dyDescent="0.2">
      <c r="A298" s="7" t="s">
        <v>142</v>
      </c>
      <c r="B298" s="7" t="s">
        <v>143</v>
      </c>
      <c r="D298" s="87">
        <v>11.790100000000001</v>
      </c>
      <c r="E298" s="34" t="s">
        <v>28</v>
      </c>
      <c r="F298" s="81" t="s">
        <v>29</v>
      </c>
      <c r="G298" s="68" t="s">
        <v>984</v>
      </c>
      <c r="I298" s="82">
        <v>0.47771999999999998</v>
      </c>
      <c r="J298" s="34" t="s">
        <v>27</v>
      </c>
      <c r="K298" s="81" t="s">
        <v>29</v>
      </c>
      <c r="L298" s="35"/>
      <c r="M298" s="81">
        <v>9.2294999999999998</v>
      </c>
      <c r="N298" s="34" t="s">
        <v>28</v>
      </c>
      <c r="O298" s="87" t="s">
        <v>976</v>
      </c>
      <c r="P298" s="10" t="s">
        <v>1015</v>
      </c>
      <c r="R298" s="84">
        <v>19.4145</v>
      </c>
      <c r="S298" s="34" t="s">
        <v>28</v>
      </c>
      <c r="T298" s="81" t="s">
        <v>29</v>
      </c>
      <c r="U298" s="10" t="s">
        <v>1092</v>
      </c>
      <c r="W298" s="71">
        <v>217</v>
      </c>
      <c r="X298" s="36"/>
      <c r="Y298" s="10" t="s">
        <v>995</v>
      </c>
      <c r="AA298" s="81">
        <v>8.4461999999999993</v>
      </c>
      <c r="AB298" s="34" t="s">
        <v>28</v>
      </c>
      <c r="AC298" s="10" t="s">
        <v>1018</v>
      </c>
      <c r="AE298" s="34" t="s">
        <v>32</v>
      </c>
      <c r="AF298" s="36"/>
      <c r="AG298" s="34" t="s">
        <v>32</v>
      </c>
      <c r="AH298" s="36"/>
      <c r="AI298" s="34" t="s">
        <v>32</v>
      </c>
      <c r="AJ298" s="36"/>
      <c r="AK298" s="10" t="s">
        <v>33</v>
      </c>
      <c r="AL298" s="38"/>
      <c r="AM298" s="34">
        <v>0.42045572155958</v>
      </c>
      <c r="AO298" s="84">
        <v>2</v>
      </c>
      <c r="AP298" s="36"/>
      <c r="AQ298" s="81">
        <v>11.633333333333333</v>
      </c>
      <c r="AR298" s="36"/>
      <c r="AS298" s="84">
        <v>4</v>
      </c>
      <c r="AT298" s="36"/>
      <c r="AU298" s="84">
        <v>13.116666666666667</v>
      </c>
      <c r="AW298" s="87">
        <v>4.3478260869565215</v>
      </c>
      <c r="AX298" s="46"/>
      <c r="AY298" s="87">
        <v>95.652173913043484</v>
      </c>
      <c r="AZ298" s="36"/>
      <c r="BA298" s="83">
        <v>9900</v>
      </c>
    </row>
    <row r="299" spans="1:53" ht="15.75" customHeight="1" x14ac:dyDescent="0.2">
      <c r="A299" s="7" t="s">
        <v>191</v>
      </c>
      <c r="B299" s="7" t="s">
        <v>192</v>
      </c>
      <c r="D299" s="81">
        <v>10.7014</v>
      </c>
      <c r="E299" s="34" t="s">
        <v>27</v>
      </c>
      <c r="F299" s="84" t="s">
        <v>31</v>
      </c>
      <c r="G299" s="68" t="s">
        <v>1076</v>
      </c>
      <c r="I299" s="88">
        <v>1.02074</v>
      </c>
      <c r="J299" s="34" t="s">
        <v>30</v>
      </c>
      <c r="K299" s="87" t="s">
        <v>976</v>
      </c>
      <c r="L299" s="35"/>
      <c r="M299" s="84">
        <v>5.6306000000000003</v>
      </c>
      <c r="N299" s="34" t="s">
        <v>28</v>
      </c>
      <c r="O299" s="84" t="s">
        <v>31</v>
      </c>
      <c r="P299" s="10" t="s">
        <v>1161</v>
      </c>
      <c r="R299" s="84">
        <v>18.241700000000002</v>
      </c>
      <c r="S299" s="34" t="s">
        <v>28</v>
      </c>
      <c r="T299" s="81" t="s">
        <v>29</v>
      </c>
      <c r="U299" s="10" t="s">
        <v>1147</v>
      </c>
      <c r="W299" s="71">
        <v>91</v>
      </c>
      <c r="X299" s="36"/>
      <c r="Y299" s="10" t="s">
        <v>1128</v>
      </c>
      <c r="AA299" s="84">
        <v>7.2771999999999997</v>
      </c>
      <c r="AB299" s="34" t="s">
        <v>28</v>
      </c>
      <c r="AC299" s="10" t="s">
        <v>1022</v>
      </c>
      <c r="AE299" s="34" t="s">
        <v>32</v>
      </c>
      <c r="AF299" s="36"/>
      <c r="AG299" s="34" t="s">
        <v>32</v>
      </c>
      <c r="AH299" s="36"/>
      <c r="AI299" s="34" t="s">
        <v>32</v>
      </c>
      <c r="AJ299" s="36"/>
      <c r="AK299" s="10" t="s">
        <v>33</v>
      </c>
      <c r="AL299" s="38"/>
      <c r="AM299" s="34">
        <v>8.9221339770980101</v>
      </c>
      <c r="AO299" s="81">
        <v>2.5499999999999998</v>
      </c>
      <c r="AP299" s="36"/>
      <c r="AQ299" s="87">
        <v>19.133333333333333</v>
      </c>
      <c r="AR299" s="36"/>
      <c r="AS299" s="87">
        <v>5.9666666666666668</v>
      </c>
      <c r="AT299" s="36"/>
      <c r="AU299" s="87">
        <v>25.883333333333333</v>
      </c>
      <c r="AW299" s="84">
        <v>13.157894736842104</v>
      </c>
      <c r="AX299" s="46"/>
      <c r="AY299" s="84">
        <v>86.842105263157904</v>
      </c>
      <c r="AZ299" s="36"/>
      <c r="BA299" s="89">
        <v>13200</v>
      </c>
    </row>
    <row r="300" spans="1:53" ht="15.75" customHeight="1" x14ac:dyDescent="0.2">
      <c r="A300" s="7" t="s">
        <v>207</v>
      </c>
      <c r="B300" s="7" t="s">
        <v>208</v>
      </c>
      <c r="D300" s="81">
        <v>11.2563</v>
      </c>
      <c r="E300" s="34" t="s">
        <v>27</v>
      </c>
      <c r="F300" s="81" t="s">
        <v>29</v>
      </c>
      <c r="G300" s="68" t="s">
        <v>1017</v>
      </c>
      <c r="I300" s="82">
        <v>0.62534999999999996</v>
      </c>
      <c r="J300" s="34" t="s">
        <v>28</v>
      </c>
      <c r="K300" s="81" t="s">
        <v>29</v>
      </c>
      <c r="L300" s="35"/>
      <c r="M300" s="87">
        <v>10.2835</v>
      </c>
      <c r="N300" s="34" t="s">
        <v>28</v>
      </c>
      <c r="O300" s="87" t="s">
        <v>976</v>
      </c>
      <c r="P300" s="10" t="s">
        <v>1019</v>
      </c>
      <c r="R300" s="84">
        <v>15.9116</v>
      </c>
      <c r="S300" s="34" t="s">
        <v>27</v>
      </c>
      <c r="T300" s="81" t="s">
        <v>29</v>
      </c>
      <c r="U300" s="10" t="s">
        <v>1091</v>
      </c>
      <c r="W300" s="39">
        <v>216</v>
      </c>
      <c r="X300" s="36"/>
      <c r="Y300" s="10" t="s">
        <v>1123</v>
      </c>
      <c r="AA300" s="81">
        <v>7.9215999999999998</v>
      </c>
      <c r="AB300" s="34" t="s">
        <v>30</v>
      </c>
      <c r="AC300" s="10" t="s">
        <v>997</v>
      </c>
      <c r="AE300" s="34" t="s">
        <v>32</v>
      </c>
      <c r="AF300" s="36"/>
      <c r="AG300" s="34" t="s">
        <v>32</v>
      </c>
      <c r="AH300" s="36"/>
      <c r="AI300" s="34" t="s">
        <v>32</v>
      </c>
      <c r="AJ300" s="36"/>
      <c r="AK300" s="10" t="s">
        <v>33</v>
      </c>
      <c r="AL300" s="38"/>
      <c r="AM300" s="34">
        <v>1.5230943397972601</v>
      </c>
      <c r="AO300" s="81">
        <v>2.0666666666666669</v>
      </c>
      <c r="AP300" s="36"/>
      <c r="AQ300" s="87">
        <v>24.95</v>
      </c>
      <c r="AR300" s="36"/>
      <c r="AS300" s="84">
        <v>3.8166666666666669</v>
      </c>
      <c r="AT300" s="36"/>
      <c r="AU300" s="87">
        <v>29.716666666666665</v>
      </c>
      <c r="AW300" s="84">
        <v>13.725490196078432</v>
      </c>
      <c r="AX300" s="46"/>
      <c r="AY300" s="84">
        <v>86.274509803921575</v>
      </c>
      <c r="AZ300" s="36"/>
      <c r="BA300" s="89">
        <v>11300</v>
      </c>
    </row>
    <row r="301" spans="1:53" ht="15.75" customHeight="1" x14ac:dyDescent="0.2">
      <c r="A301" s="7" t="s">
        <v>267</v>
      </c>
      <c r="B301" s="7" t="s">
        <v>268</v>
      </c>
      <c r="D301" s="87">
        <v>12.435600000000001</v>
      </c>
      <c r="E301" s="34" t="s">
        <v>27</v>
      </c>
      <c r="F301" s="87" t="s">
        <v>976</v>
      </c>
      <c r="G301" s="68" t="s">
        <v>984</v>
      </c>
      <c r="I301" s="82">
        <v>0.47989999999999999</v>
      </c>
      <c r="J301" s="34" t="s">
        <v>30</v>
      </c>
      <c r="K301" s="81" t="s">
        <v>29</v>
      </c>
      <c r="L301" s="35"/>
      <c r="M301" s="84">
        <v>5.0076000000000001</v>
      </c>
      <c r="N301" s="34" t="s">
        <v>30</v>
      </c>
      <c r="O301" s="84" t="s">
        <v>31</v>
      </c>
      <c r="P301" s="10" t="s">
        <v>988</v>
      </c>
      <c r="R301" s="84">
        <v>13.3119</v>
      </c>
      <c r="S301" s="34" t="s">
        <v>27</v>
      </c>
      <c r="T301" s="84" t="s">
        <v>31</v>
      </c>
      <c r="U301" s="10" t="s">
        <v>1086</v>
      </c>
      <c r="W301" s="39">
        <v>55</v>
      </c>
      <c r="X301" s="36"/>
      <c r="Y301" s="10" t="s">
        <v>1013</v>
      </c>
      <c r="AA301" s="84">
        <v>7.2195</v>
      </c>
      <c r="AB301" s="34" t="s">
        <v>30</v>
      </c>
      <c r="AC301" s="10" t="s">
        <v>1012</v>
      </c>
      <c r="AE301" s="84">
        <v>89.5</v>
      </c>
      <c r="AF301" s="36"/>
      <c r="AG301" s="84">
        <v>89.7</v>
      </c>
      <c r="AH301" s="36"/>
      <c r="AI301" s="84">
        <v>84.2</v>
      </c>
      <c r="AJ301" s="36"/>
      <c r="AK301" s="10" t="s">
        <v>33</v>
      </c>
      <c r="AL301" s="38"/>
      <c r="AM301" s="34">
        <v>0.79624171479719996</v>
      </c>
      <c r="AO301" s="87">
        <v>2.6</v>
      </c>
      <c r="AP301" s="36"/>
      <c r="AQ301" s="81">
        <v>14.1</v>
      </c>
      <c r="AR301" s="36"/>
      <c r="AS301" s="81">
        <v>4.3499999999999996</v>
      </c>
      <c r="AT301" s="36"/>
      <c r="AU301" s="84">
        <v>14.483333333333333</v>
      </c>
      <c r="AW301" s="84">
        <v>13.427561837455832</v>
      </c>
      <c r="AX301" s="46"/>
      <c r="AY301" s="84">
        <v>86.572438162544174</v>
      </c>
      <c r="AZ301" s="36"/>
      <c r="BA301" s="83">
        <v>8500</v>
      </c>
    </row>
    <row r="302" spans="1:53" ht="15.75" customHeight="1" x14ac:dyDescent="0.2">
      <c r="A302" s="7" t="s">
        <v>302</v>
      </c>
      <c r="B302" s="7" t="s">
        <v>303</v>
      </c>
      <c r="D302" s="87">
        <v>13.5382</v>
      </c>
      <c r="E302" s="34" t="s">
        <v>28</v>
      </c>
      <c r="F302" s="87" t="s">
        <v>976</v>
      </c>
      <c r="G302" s="68" t="s">
        <v>978</v>
      </c>
      <c r="I302" s="82">
        <v>0.61982000000000004</v>
      </c>
      <c r="J302" s="34" t="s">
        <v>27</v>
      </c>
      <c r="K302" s="81" t="s">
        <v>29</v>
      </c>
      <c r="L302" s="35"/>
      <c r="M302" s="87">
        <v>10.341200000000001</v>
      </c>
      <c r="N302" s="34" t="s">
        <v>30</v>
      </c>
      <c r="O302" s="87" t="s">
        <v>976</v>
      </c>
      <c r="P302" s="10" t="s">
        <v>1029</v>
      </c>
      <c r="R302" s="81">
        <v>24.597100000000001</v>
      </c>
      <c r="S302" s="34" t="s">
        <v>27</v>
      </c>
      <c r="T302" s="87" t="s">
        <v>976</v>
      </c>
      <c r="U302" s="10" t="s">
        <v>1099</v>
      </c>
      <c r="W302" s="39">
        <v>277</v>
      </c>
      <c r="X302" s="36"/>
      <c r="Y302" s="10" t="s">
        <v>1004</v>
      </c>
      <c r="AA302" s="81">
        <v>8.7757000000000005</v>
      </c>
      <c r="AB302" s="34" t="s">
        <v>30</v>
      </c>
      <c r="AC302" s="10" t="s">
        <v>148</v>
      </c>
      <c r="AE302" s="84">
        <v>94.8</v>
      </c>
      <c r="AF302" s="36"/>
      <c r="AG302" s="84">
        <v>91.1</v>
      </c>
      <c r="AH302" s="36"/>
      <c r="AI302" s="84">
        <v>82.7</v>
      </c>
      <c r="AJ302" s="36"/>
      <c r="AK302" s="10" t="s">
        <v>33</v>
      </c>
      <c r="AL302" s="38"/>
      <c r="AM302" s="34">
        <v>2.41440466175768</v>
      </c>
      <c r="AO302" s="87">
        <v>2.8833333333333333</v>
      </c>
      <c r="AP302" s="36"/>
      <c r="AQ302" s="87">
        <v>17.616666666666667</v>
      </c>
      <c r="AR302" s="36"/>
      <c r="AS302" s="87">
        <v>4.5</v>
      </c>
      <c r="AT302" s="36"/>
      <c r="AU302" s="81">
        <v>18.600000000000001</v>
      </c>
      <c r="AW302" s="84">
        <v>15.254237288135593</v>
      </c>
      <c r="AX302" s="46"/>
      <c r="AY302" s="84">
        <v>84.745762711864401</v>
      </c>
      <c r="AZ302" s="36"/>
      <c r="BA302" s="89">
        <v>13200</v>
      </c>
    </row>
    <row r="303" spans="1:53" ht="15.75" customHeight="1" x14ac:dyDescent="0.2">
      <c r="A303" s="7" t="s">
        <v>315</v>
      </c>
      <c r="B303" s="7" t="s">
        <v>316</v>
      </c>
      <c r="D303" s="87">
        <v>14.763400000000001</v>
      </c>
      <c r="E303" s="34" t="s">
        <v>28</v>
      </c>
      <c r="F303" s="87" t="s">
        <v>976</v>
      </c>
      <c r="G303" s="68" t="s">
        <v>1005</v>
      </c>
      <c r="I303" s="88">
        <v>0.66298000000000001</v>
      </c>
      <c r="J303" s="34" t="s">
        <v>30</v>
      </c>
      <c r="K303" s="87" t="s">
        <v>976</v>
      </c>
      <c r="L303" s="35"/>
      <c r="M303" s="81">
        <v>7.1148999999999996</v>
      </c>
      <c r="N303" s="34" t="s">
        <v>28</v>
      </c>
      <c r="O303" s="87" t="s">
        <v>976</v>
      </c>
      <c r="P303" s="10" t="s">
        <v>1000</v>
      </c>
      <c r="R303" s="84">
        <v>19.355799999999999</v>
      </c>
      <c r="S303" s="34" t="s">
        <v>27</v>
      </c>
      <c r="T303" s="81" t="s">
        <v>29</v>
      </c>
      <c r="U303" s="10" t="s">
        <v>1070</v>
      </c>
      <c r="W303" s="39">
        <v>237</v>
      </c>
      <c r="X303" s="36"/>
      <c r="Y303" s="10" t="s">
        <v>1007</v>
      </c>
      <c r="AA303" s="81">
        <v>10.4138</v>
      </c>
      <c r="AB303" s="34" t="s">
        <v>28</v>
      </c>
      <c r="AC303" s="10" t="s">
        <v>1196</v>
      </c>
      <c r="AE303" s="84">
        <v>86.9</v>
      </c>
      <c r="AF303" s="36"/>
      <c r="AG303" s="84">
        <v>84.6</v>
      </c>
      <c r="AH303" s="36"/>
      <c r="AI303" s="84">
        <v>83</v>
      </c>
      <c r="AJ303" s="36"/>
      <c r="AK303" s="10" t="s">
        <v>33</v>
      </c>
      <c r="AL303" s="38"/>
      <c r="AM303" s="34">
        <v>0.87419591446486999</v>
      </c>
      <c r="AO303" s="81">
        <v>2.4333333333333331</v>
      </c>
      <c r="AP303" s="36"/>
      <c r="AQ303" s="81">
        <v>13.716666666666667</v>
      </c>
      <c r="AR303" s="36"/>
      <c r="AS303" s="84">
        <v>4.0666666666666664</v>
      </c>
      <c r="AT303" s="36"/>
      <c r="AU303" s="84">
        <v>14.116666666666667</v>
      </c>
      <c r="AW303" s="84">
        <v>13.427561837455832</v>
      </c>
      <c r="AX303" s="46"/>
      <c r="AY303" s="84">
        <v>86.572438162544174</v>
      </c>
      <c r="AZ303" s="36"/>
      <c r="BA303" s="89">
        <v>10900</v>
      </c>
    </row>
    <row r="304" spans="1:53" ht="15.75" customHeight="1" x14ac:dyDescent="0.2">
      <c r="A304" s="7" t="s">
        <v>361</v>
      </c>
      <c r="B304" s="7" t="s">
        <v>362</v>
      </c>
      <c r="D304" s="87">
        <v>13.507</v>
      </c>
      <c r="E304" s="34" t="s">
        <v>28</v>
      </c>
      <c r="F304" s="87" t="s">
        <v>976</v>
      </c>
      <c r="G304" s="68" t="s">
        <v>1009</v>
      </c>
      <c r="I304" s="82">
        <v>0.62710999999999995</v>
      </c>
      <c r="J304" s="34" t="s">
        <v>27</v>
      </c>
      <c r="K304" s="81" t="s">
        <v>29</v>
      </c>
      <c r="L304" s="35"/>
      <c r="M304" s="81">
        <v>7.5252999999999997</v>
      </c>
      <c r="N304" s="34" t="s">
        <v>28</v>
      </c>
      <c r="O304" s="84" t="s">
        <v>31</v>
      </c>
      <c r="P304" s="10" t="s">
        <v>996</v>
      </c>
      <c r="R304" s="84">
        <v>18.234400000000001</v>
      </c>
      <c r="S304" s="34" t="s">
        <v>28</v>
      </c>
      <c r="T304" s="84" t="s">
        <v>31</v>
      </c>
      <c r="U304" s="10" t="s">
        <v>980</v>
      </c>
      <c r="W304" s="39">
        <v>221</v>
      </c>
      <c r="X304" s="36"/>
      <c r="Y304" s="10" t="s">
        <v>1044</v>
      </c>
      <c r="AA304" s="84">
        <v>7.3327</v>
      </c>
      <c r="AB304" s="34" t="s">
        <v>27</v>
      </c>
      <c r="AC304" s="10" t="s">
        <v>1026</v>
      </c>
      <c r="AE304" s="84">
        <v>85.8</v>
      </c>
      <c r="AF304" s="36"/>
      <c r="AG304" s="81">
        <v>84</v>
      </c>
      <c r="AH304" s="36"/>
      <c r="AI304" s="84">
        <v>83.1</v>
      </c>
      <c r="AJ304" s="36"/>
      <c r="AK304" s="10" t="s">
        <v>33</v>
      </c>
      <c r="AL304" s="38"/>
      <c r="AM304" s="34">
        <v>1.5941601638546099</v>
      </c>
      <c r="AO304" s="81">
        <v>2.5166666666666666</v>
      </c>
      <c r="AP304" s="36"/>
      <c r="AQ304" s="81">
        <v>11.133333333333333</v>
      </c>
      <c r="AR304" s="36"/>
      <c r="AS304" s="84">
        <v>3.7666666666666666</v>
      </c>
      <c r="AT304" s="36"/>
      <c r="AU304" s="81">
        <v>17.416666666666668</v>
      </c>
      <c r="AW304" s="84">
        <v>13.427561837455832</v>
      </c>
      <c r="AX304" s="46"/>
      <c r="AY304" s="84">
        <v>86.572438162544174</v>
      </c>
      <c r="AZ304" s="36"/>
      <c r="BA304" s="83">
        <v>10500</v>
      </c>
    </row>
    <row r="305" spans="1:53" ht="15.75" customHeight="1" x14ac:dyDescent="0.2">
      <c r="A305" s="7" t="s">
        <v>387</v>
      </c>
      <c r="B305" s="7" t="s">
        <v>388</v>
      </c>
      <c r="D305" s="87">
        <v>15.552099999999999</v>
      </c>
      <c r="E305" s="34" t="s">
        <v>27</v>
      </c>
      <c r="F305" s="87" t="s">
        <v>976</v>
      </c>
      <c r="G305" s="68" t="s">
        <v>1003</v>
      </c>
      <c r="I305" s="88">
        <v>0.66178999999999999</v>
      </c>
      <c r="J305" s="34" t="s">
        <v>28</v>
      </c>
      <c r="K305" s="81" t="s">
        <v>29</v>
      </c>
      <c r="L305" s="35"/>
      <c r="M305" s="81">
        <v>7.4903000000000004</v>
      </c>
      <c r="N305" s="34" t="s">
        <v>28</v>
      </c>
      <c r="O305" s="81" t="s">
        <v>29</v>
      </c>
      <c r="P305" s="10" t="s">
        <v>148</v>
      </c>
      <c r="R305" s="84">
        <v>14.709899999999999</v>
      </c>
      <c r="S305" s="34" t="s">
        <v>27</v>
      </c>
      <c r="T305" s="81" t="s">
        <v>29</v>
      </c>
      <c r="U305" s="10" t="s">
        <v>1097</v>
      </c>
      <c r="W305" s="71">
        <v>233</v>
      </c>
      <c r="X305" s="36"/>
      <c r="Y305" s="10" t="s">
        <v>1118</v>
      </c>
      <c r="AA305" s="81">
        <v>8.2727000000000004</v>
      </c>
      <c r="AB305" s="34" t="s">
        <v>30</v>
      </c>
      <c r="AC305" s="10" t="s">
        <v>1104</v>
      </c>
      <c r="AE305" s="34" t="s">
        <v>32</v>
      </c>
      <c r="AF305" s="36"/>
      <c r="AG305" s="34" t="s">
        <v>32</v>
      </c>
      <c r="AH305" s="36"/>
      <c r="AI305" s="34" t="s">
        <v>32</v>
      </c>
      <c r="AJ305" s="36"/>
      <c r="AK305" s="10" t="s">
        <v>33</v>
      </c>
      <c r="AL305" s="38"/>
      <c r="AM305" s="34">
        <v>11.820848566764401</v>
      </c>
      <c r="AO305" s="84">
        <v>1.8833333333333333</v>
      </c>
      <c r="AP305" s="36"/>
      <c r="AQ305" s="81">
        <v>11.283333333333333</v>
      </c>
      <c r="AR305" s="36"/>
      <c r="AS305" s="81">
        <v>4.3</v>
      </c>
      <c r="AT305" s="36"/>
      <c r="AU305" s="87">
        <v>21.216666666666665</v>
      </c>
      <c r="AW305" s="84">
        <v>16.666666666666664</v>
      </c>
      <c r="AX305" s="46"/>
      <c r="AY305" s="84">
        <v>83.333333333333343</v>
      </c>
      <c r="AZ305" s="36"/>
      <c r="BA305" s="89">
        <v>12300</v>
      </c>
    </row>
    <row r="306" spans="1:53" ht="15.75" customHeight="1" x14ac:dyDescent="0.2">
      <c r="A306" s="7" t="s">
        <v>397</v>
      </c>
      <c r="B306" s="7" t="s">
        <v>398</v>
      </c>
      <c r="D306" s="81">
        <v>10.7697</v>
      </c>
      <c r="E306" s="34" t="s">
        <v>28</v>
      </c>
      <c r="F306" s="81" t="s">
        <v>29</v>
      </c>
      <c r="G306" s="68" t="s">
        <v>1022</v>
      </c>
      <c r="I306" s="82">
        <v>0.36477999999999999</v>
      </c>
      <c r="J306" s="34" t="s">
        <v>27</v>
      </c>
      <c r="K306" s="84" t="s">
        <v>31</v>
      </c>
      <c r="L306" s="35"/>
      <c r="M306" s="81">
        <v>7.6256000000000004</v>
      </c>
      <c r="N306" s="34" t="s">
        <v>27</v>
      </c>
      <c r="O306" s="84" t="s">
        <v>31</v>
      </c>
      <c r="P306" s="10" t="s">
        <v>1126</v>
      </c>
      <c r="R306" s="81">
        <v>21.209299999999999</v>
      </c>
      <c r="S306" s="34" t="s">
        <v>28</v>
      </c>
      <c r="T306" s="84" t="s">
        <v>31</v>
      </c>
      <c r="U306" s="10" t="s">
        <v>1088</v>
      </c>
      <c r="W306" s="71">
        <v>138</v>
      </c>
      <c r="X306" s="36"/>
      <c r="Y306" s="10" t="s">
        <v>1119</v>
      </c>
      <c r="AA306" s="81">
        <v>9.0327999999999999</v>
      </c>
      <c r="AB306" s="34" t="s">
        <v>28</v>
      </c>
      <c r="AC306" s="10" t="s">
        <v>996</v>
      </c>
      <c r="AE306" s="34" t="s">
        <v>32</v>
      </c>
      <c r="AF306" s="36"/>
      <c r="AG306" s="34" t="s">
        <v>32</v>
      </c>
      <c r="AH306" s="36"/>
      <c r="AI306" s="34" t="s">
        <v>32</v>
      </c>
      <c r="AJ306" s="36"/>
      <c r="AK306" s="10" t="s">
        <v>33</v>
      </c>
      <c r="AL306" s="38"/>
      <c r="AM306" s="34">
        <v>2.9848627289885301</v>
      </c>
      <c r="AO306" s="81">
        <v>2.4666666666666668</v>
      </c>
      <c r="AP306" s="36"/>
      <c r="AQ306" s="84">
        <v>10.433333333333334</v>
      </c>
      <c r="AR306" s="36"/>
      <c r="AS306" s="87">
        <v>4.583333333333333</v>
      </c>
      <c r="AT306" s="36"/>
      <c r="AU306" s="81">
        <v>17.666666666666668</v>
      </c>
      <c r="AW306" s="81">
        <v>7.5342465753424657</v>
      </c>
      <c r="AX306" s="46"/>
      <c r="AY306" s="81">
        <v>92.465753424657535</v>
      </c>
      <c r="AZ306" s="36"/>
      <c r="BA306" s="83">
        <v>8300</v>
      </c>
    </row>
    <row r="307" spans="1:53" ht="15.75" customHeight="1" x14ac:dyDescent="0.2">
      <c r="A307" s="7" t="s">
        <v>419</v>
      </c>
      <c r="B307" s="7" t="s">
        <v>420</v>
      </c>
      <c r="D307" s="87">
        <v>16.214700000000001</v>
      </c>
      <c r="E307" s="34" t="s">
        <v>28</v>
      </c>
      <c r="F307" s="87" t="s">
        <v>976</v>
      </c>
      <c r="G307" s="68" t="s">
        <v>977</v>
      </c>
      <c r="I307" s="82">
        <v>0.54503000000000001</v>
      </c>
      <c r="J307" s="34" t="s">
        <v>27</v>
      </c>
      <c r="K307" s="81" t="s">
        <v>29</v>
      </c>
      <c r="L307" s="35"/>
      <c r="M307" s="84">
        <v>4.3602999999999996</v>
      </c>
      <c r="N307" s="34" t="s">
        <v>27</v>
      </c>
      <c r="O307" s="84" t="s">
        <v>31</v>
      </c>
      <c r="P307" s="10" t="s">
        <v>1053</v>
      </c>
      <c r="R307" s="84">
        <v>11.582000000000001</v>
      </c>
      <c r="S307" s="34" t="s">
        <v>27</v>
      </c>
      <c r="T307" s="81" t="s">
        <v>29</v>
      </c>
      <c r="U307" s="10" t="s">
        <v>1093</v>
      </c>
      <c r="W307" s="39">
        <v>61</v>
      </c>
      <c r="X307" s="36"/>
      <c r="Y307" s="10" t="s">
        <v>1149</v>
      </c>
      <c r="AA307" s="84">
        <v>5.3148</v>
      </c>
      <c r="AB307" s="34" t="s">
        <v>27</v>
      </c>
      <c r="AC307" s="10" t="s">
        <v>1076</v>
      </c>
      <c r="AE307" s="34" t="s">
        <v>32</v>
      </c>
      <c r="AF307" s="36"/>
      <c r="AG307" s="34" t="s">
        <v>32</v>
      </c>
      <c r="AH307" s="36"/>
      <c r="AI307" s="34" t="s">
        <v>32</v>
      </c>
      <c r="AJ307" s="36"/>
      <c r="AK307" s="10" t="s">
        <v>33</v>
      </c>
      <c r="AL307" s="38"/>
      <c r="AM307" s="34">
        <v>1.9133553616286201</v>
      </c>
      <c r="AO307" s="87">
        <v>2.75</v>
      </c>
      <c r="AP307" s="36"/>
      <c r="AQ307" s="87">
        <v>20.116666666666667</v>
      </c>
      <c r="AR307" s="36"/>
      <c r="AS307" s="87">
        <v>4.6333333333333337</v>
      </c>
      <c r="AT307" s="36"/>
      <c r="AU307" s="87">
        <v>23.35</v>
      </c>
      <c r="AW307" s="84">
        <v>21.052631578947366</v>
      </c>
      <c r="AX307" s="46"/>
      <c r="AY307" s="84">
        <v>78.94736842105263</v>
      </c>
      <c r="AZ307" s="36"/>
      <c r="BA307" s="89">
        <v>12200</v>
      </c>
    </row>
    <row r="308" spans="1:53" ht="15.75" customHeight="1" x14ac:dyDescent="0.2">
      <c r="A308" s="7" t="s">
        <v>421</v>
      </c>
      <c r="B308" s="7" t="s">
        <v>422</v>
      </c>
      <c r="D308" s="81">
        <v>10.589399999999999</v>
      </c>
      <c r="E308" s="34" t="s">
        <v>28</v>
      </c>
      <c r="F308" s="84" t="s">
        <v>31</v>
      </c>
      <c r="G308" s="68" t="s">
        <v>1005</v>
      </c>
      <c r="I308" s="82">
        <v>0.62075999999999998</v>
      </c>
      <c r="J308" s="34" t="s">
        <v>27</v>
      </c>
      <c r="K308" s="81" t="s">
        <v>29</v>
      </c>
      <c r="L308" s="35"/>
      <c r="M308" s="81">
        <v>8.4715000000000007</v>
      </c>
      <c r="N308" s="34" t="s">
        <v>30</v>
      </c>
      <c r="O308" s="87" t="s">
        <v>976</v>
      </c>
      <c r="P308" s="10" t="s">
        <v>1034</v>
      </c>
      <c r="R308" s="81">
        <v>29.723199999999999</v>
      </c>
      <c r="S308" s="34" t="s">
        <v>27</v>
      </c>
      <c r="T308" s="87" t="s">
        <v>976</v>
      </c>
      <c r="U308" s="10" t="s">
        <v>1080</v>
      </c>
      <c r="W308" s="71">
        <v>206</v>
      </c>
      <c r="X308" s="36"/>
      <c r="Y308" s="10" t="s">
        <v>1022</v>
      </c>
      <c r="AA308" s="84">
        <v>6.9016000000000002</v>
      </c>
      <c r="AB308" s="34" t="s">
        <v>28</v>
      </c>
      <c r="AC308" s="10" t="s">
        <v>1082</v>
      </c>
      <c r="AE308" s="34" t="s">
        <v>32</v>
      </c>
      <c r="AF308" s="36"/>
      <c r="AG308" s="34" t="s">
        <v>32</v>
      </c>
      <c r="AH308" s="36"/>
      <c r="AI308" s="34" t="s">
        <v>32</v>
      </c>
      <c r="AJ308" s="36"/>
      <c r="AK308" s="10" t="s">
        <v>33</v>
      </c>
      <c r="AL308" s="38"/>
      <c r="AM308" s="34">
        <v>1.1694169322870001</v>
      </c>
      <c r="AO308" s="81">
        <v>2.5666666666666669</v>
      </c>
      <c r="AP308" s="36"/>
      <c r="AQ308" s="87">
        <v>14.9</v>
      </c>
      <c r="AR308" s="36"/>
      <c r="AS308" s="84">
        <v>4.0166666666666666</v>
      </c>
      <c r="AT308" s="36"/>
      <c r="AU308" s="81">
        <v>19.633333333333333</v>
      </c>
      <c r="AW308" s="84">
        <v>10.714285714285714</v>
      </c>
      <c r="AX308" s="46"/>
      <c r="AY308" s="84">
        <v>89.285714285714292</v>
      </c>
      <c r="AZ308" s="36"/>
      <c r="BA308" s="83">
        <v>8700</v>
      </c>
    </row>
    <row r="309" spans="1:53" ht="15.75" customHeight="1" x14ac:dyDescent="0.2">
      <c r="A309" s="7" t="s">
        <v>431</v>
      </c>
      <c r="B309" s="7" t="s">
        <v>432</v>
      </c>
      <c r="D309" s="87">
        <v>15.015499999999999</v>
      </c>
      <c r="E309" s="34" t="s">
        <v>27</v>
      </c>
      <c r="F309" s="87" t="s">
        <v>976</v>
      </c>
      <c r="G309" s="68" t="s">
        <v>999</v>
      </c>
      <c r="I309" s="82">
        <v>0.63283999999999996</v>
      </c>
      <c r="J309" s="34" t="s">
        <v>27</v>
      </c>
      <c r="K309" s="81" t="s">
        <v>29</v>
      </c>
      <c r="L309" s="35"/>
      <c r="M309" s="84">
        <v>5.1201999999999996</v>
      </c>
      <c r="N309" s="34" t="s">
        <v>30</v>
      </c>
      <c r="O309" s="84" t="s">
        <v>31</v>
      </c>
      <c r="P309" s="10" t="s">
        <v>148</v>
      </c>
      <c r="R309" s="84">
        <v>13.7499</v>
      </c>
      <c r="S309" s="34" t="s">
        <v>27</v>
      </c>
      <c r="T309" s="84" t="s">
        <v>31</v>
      </c>
      <c r="U309" s="10" t="s">
        <v>1143</v>
      </c>
      <c r="W309" s="71">
        <v>110</v>
      </c>
      <c r="X309" s="36"/>
      <c r="Y309" s="10" t="s">
        <v>1078</v>
      </c>
      <c r="AA309" s="84">
        <v>5.8109000000000002</v>
      </c>
      <c r="AB309" s="34" t="s">
        <v>30</v>
      </c>
      <c r="AC309" s="10" t="s">
        <v>1022</v>
      </c>
      <c r="AE309" s="34" t="s">
        <v>32</v>
      </c>
      <c r="AF309" s="36"/>
      <c r="AG309" s="34" t="s">
        <v>32</v>
      </c>
      <c r="AH309" s="36"/>
      <c r="AI309" s="34" t="s">
        <v>32</v>
      </c>
      <c r="AJ309" s="36"/>
      <c r="AK309" s="10" t="s">
        <v>42</v>
      </c>
      <c r="AL309" s="38"/>
      <c r="AM309" s="34">
        <v>0.28861071523032999</v>
      </c>
      <c r="AO309" s="81">
        <v>2.4333333333333331</v>
      </c>
      <c r="AP309" s="36"/>
      <c r="AQ309" s="87">
        <v>18.316666666666666</v>
      </c>
      <c r="AR309" s="36"/>
      <c r="AS309" s="87">
        <v>4.5999999999999996</v>
      </c>
      <c r="AT309" s="36"/>
      <c r="AU309" s="87">
        <v>21.916666666666668</v>
      </c>
      <c r="AW309" s="84">
        <v>20</v>
      </c>
      <c r="AX309" s="46"/>
      <c r="AY309" s="84">
        <v>80</v>
      </c>
      <c r="AZ309" s="36"/>
      <c r="BA309" s="89">
        <v>13300</v>
      </c>
    </row>
    <row r="310" spans="1:53" ht="15.75" customHeight="1" x14ac:dyDescent="0.2">
      <c r="A310" s="7" t="s">
        <v>435</v>
      </c>
      <c r="B310" s="7" t="s">
        <v>436</v>
      </c>
      <c r="D310" s="84">
        <v>7.6108000000000002</v>
      </c>
      <c r="E310" s="34" t="s">
        <v>28</v>
      </c>
      <c r="F310" s="84" t="s">
        <v>31</v>
      </c>
      <c r="G310" s="68" t="s">
        <v>986</v>
      </c>
      <c r="I310" s="82">
        <v>0.47724</v>
      </c>
      <c r="J310" s="34" t="s">
        <v>28</v>
      </c>
      <c r="K310" s="81" t="s">
        <v>29</v>
      </c>
      <c r="L310" s="35"/>
      <c r="M310" s="81">
        <v>7.5354000000000001</v>
      </c>
      <c r="N310" s="34" t="s">
        <v>28</v>
      </c>
      <c r="O310" s="84" t="s">
        <v>31</v>
      </c>
      <c r="P310" s="10" t="s">
        <v>984</v>
      </c>
      <c r="R310" s="81">
        <v>27.454000000000001</v>
      </c>
      <c r="S310" s="34" t="s">
        <v>27</v>
      </c>
      <c r="T310" s="84" t="s">
        <v>31</v>
      </c>
      <c r="U310" s="10" t="s">
        <v>1091</v>
      </c>
      <c r="W310" s="39">
        <v>52</v>
      </c>
      <c r="X310" s="36"/>
      <c r="Y310" s="10" t="s">
        <v>990</v>
      </c>
      <c r="AA310" s="81">
        <v>7.8118999999999996</v>
      </c>
      <c r="AB310" s="34" t="s">
        <v>28</v>
      </c>
      <c r="AC310" s="10" t="s">
        <v>1075</v>
      </c>
      <c r="AE310" s="34" t="s">
        <v>32</v>
      </c>
      <c r="AF310" s="36"/>
      <c r="AG310" s="34" t="s">
        <v>32</v>
      </c>
      <c r="AH310" s="36"/>
      <c r="AI310" s="34" t="s">
        <v>32</v>
      </c>
      <c r="AJ310" s="36"/>
      <c r="AK310" s="10" t="s">
        <v>33</v>
      </c>
      <c r="AL310" s="38"/>
      <c r="AM310" s="34">
        <v>2.1600768965846902</v>
      </c>
      <c r="AO310" s="81">
        <v>2.5</v>
      </c>
      <c r="AP310" s="36"/>
      <c r="AQ310" s="87">
        <v>15.033333333333333</v>
      </c>
      <c r="AR310" s="36"/>
      <c r="AS310" s="81">
        <v>4.333333333333333</v>
      </c>
      <c r="AT310" s="36"/>
      <c r="AU310" s="84">
        <v>14.25</v>
      </c>
      <c r="AW310" s="87">
        <v>0</v>
      </c>
      <c r="AX310" s="46"/>
      <c r="AY310" s="87">
        <v>100</v>
      </c>
      <c r="AZ310" s="36"/>
      <c r="BA310" s="86">
        <v>7000</v>
      </c>
    </row>
    <row r="311" spans="1:53" ht="15.75" customHeight="1" x14ac:dyDescent="0.2">
      <c r="A311" s="7" t="s">
        <v>467</v>
      </c>
      <c r="B311" s="7" t="s">
        <v>468</v>
      </c>
      <c r="D311" s="81">
        <v>9.3338000000000001</v>
      </c>
      <c r="E311" s="34" t="s">
        <v>28</v>
      </c>
      <c r="F311" s="84" t="s">
        <v>31</v>
      </c>
      <c r="G311" s="68" t="s">
        <v>996</v>
      </c>
      <c r="I311" s="82">
        <v>0.56567999999999996</v>
      </c>
      <c r="J311" s="34" t="s">
        <v>27</v>
      </c>
      <c r="K311" s="81" t="s">
        <v>29</v>
      </c>
      <c r="L311" s="35"/>
      <c r="M311" s="84">
        <v>5.5026000000000002</v>
      </c>
      <c r="N311" s="34" t="s">
        <v>27</v>
      </c>
      <c r="O311" s="84" t="s">
        <v>31</v>
      </c>
      <c r="P311" s="10" t="s">
        <v>1026</v>
      </c>
      <c r="R311" s="81">
        <v>22.5502</v>
      </c>
      <c r="S311" s="34" t="s">
        <v>27</v>
      </c>
      <c r="T311" s="81" t="s">
        <v>29</v>
      </c>
      <c r="U311" s="10" t="s">
        <v>1091</v>
      </c>
      <c r="W311" s="71">
        <v>51</v>
      </c>
      <c r="X311" s="36"/>
      <c r="Y311" s="10" t="s">
        <v>1020</v>
      </c>
      <c r="AA311" s="81">
        <v>9.5396999999999998</v>
      </c>
      <c r="AB311" s="34" t="s">
        <v>30</v>
      </c>
      <c r="AC311" s="10" t="s">
        <v>1054</v>
      </c>
      <c r="AE311" s="34" t="s">
        <v>32</v>
      </c>
      <c r="AF311" s="36"/>
      <c r="AG311" s="34" t="s">
        <v>32</v>
      </c>
      <c r="AH311" s="36"/>
      <c r="AI311" s="34" t="s">
        <v>32</v>
      </c>
      <c r="AJ311" s="36"/>
      <c r="AK311" s="10" t="s">
        <v>33</v>
      </c>
      <c r="AL311" s="38"/>
      <c r="AM311" s="34">
        <v>1.6977233589615599</v>
      </c>
      <c r="AO311" s="87">
        <v>2.5833333333333335</v>
      </c>
      <c r="AP311" s="36"/>
      <c r="AQ311" s="87">
        <v>17.916666666666668</v>
      </c>
      <c r="AR311" s="36"/>
      <c r="AS311" s="81">
        <v>4.3833333333333337</v>
      </c>
      <c r="AT311" s="36"/>
      <c r="AU311" s="81">
        <v>19.233333333333334</v>
      </c>
      <c r="AW311" s="87">
        <v>2.5</v>
      </c>
      <c r="AX311" s="46"/>
      <c r="AY311" s="87">
        <v>97.5</v>
      </c>
      <c r="AZ311" s="36"/>
      <c r="BA311" s="83">
        <v>10300</v>
      </c>
    </row>
    <row r="312" spans="1:53" ht="15.75" customHeight="1" x14ac:dyDescent="0.2">
      <c r="A312" s="7" t="s">
        <v>569</v>
      </c>
      <c r="B312" s="7" t="s">
        <v>570</v>
      </c>
      <c r="D312" s="81">
        <v>9.4677000000000007</v>
      </c>
      <c r="E312" s="34" t="s">
        <v>28</v>
      </c>
      <c r="F312" s="81" t="s">
        <v>29</v>
      </c>
      <c r="G312" s="68" t="s">
        <v>1030</v>
      </c>
      <c r="I312" s="88">
        <v>0.68210999999999999</v>
      </c>
      <c r="J312" s="34" t="s">
        <v>30</v>
      </c>
      <c r="K312" s="81" t="s">
        <v>29</v>
      </c>
      <c r="L312" s="35"/>
      <c r="M312" s="81">
        <v>7.2576000000000001</v>
      </c>
      <c r="N312" s="34" t="s">
        <v>27</v>
      </c>
      <c r="O312" s="84" t="s">
        <v>31</v>
      </c>
      <c r="P312" s="10" t="s">
        <v>1084</v>
      </c>
      <c r="R312" s="81">
        <v>20.517900000000001</v>
      </c>
      <c r="S312" s="34" t="s">
        <v>28</v>
      </c>
      <c r="T312" s="81" t="s">
        <v>29</v>
      </c>
      <c r="U312" s="10" t="s">
        <v>1175</v>
      </c>
      <c r="W312" s="71">
        <v>112</v>
      </c>
      <c r="X312" s="36"/>
      <c r="Y312" s="10" t="s">
        <v>1102</v>
      </c>
      <c r="AA312" s="81">
        <v>9.1677999999999997</v>
      </c>
      <c r="AB312" s="34" t="s">
        <v>30</v>
      </c>
      <c r="AC312" s="10" t="s">
        <v>1076</v>
      </c>
      <c r="AE312" s="84">
        <v>94.3</v>
      </c>
      <c r="AF312" s="36"/>
      <c r="AG312" s="84">
        <v>94</v>
      </c>
      <c r="AH312" s="36"/>
      <c r="AI312" s="84">
        <v>86.1</v>
      </c>
      <c r="AJ312" s="36"/>
      <c r="AK312" s="10" t="s">
        <v>33</v>
      </c>
      <c r="AL312" s="38"/>
      <c r="AM312" s="34">
        <v>6.0289511029777998</v>
      </c>
      <c r="AO312" s="81">
        <v>2.2666666666666666</v>
      </c>
      <c r="AP312" s="36"/>
      <c r="AQ312" s="87">
        <v>14.883333333333333</v>
      </c>
      <c r="AR312" s="36"/>
      <c r="AS312" s="87">
        <v>5.666666666666667</v>
      </c>
      <c r="AT312" s="36"/>
      <c r="AU312" s="87">
        <v>26.45</v>
      </c>
      <c r="AW312" s="84">
        <v>11.39240506329114</v>
      </c>
      <c r="AX312" s="46"/>
      <c r="AY312" s="84">
        <v>88.60759493670885</v>
      </c>
      <c r="AZ312" s="36"/>
      <c r="BA312" s="89">
        <v>11400</v>
      </c>
    </row>
    <row r="313" spans="1:53" ht="15.75" customHeight="1" x14ac:dyDescent="0.2">
      <c r="A313" s="7" t="s">
        <v>571</v>
      </c>
      <c r="B313" s="7" t="s">
        <v>572</v>
      </c>
      <c r="D313" s="81">
        <v>10.9537</v>
      </c>
      <c r="E313" s="34" t="s">
        <v>28</v>
      </c>
      <c r="F313" s="81" t="s">
        <v>29</v>
      </c>
      <c r="G313" s="68" t="s">
        <v>1005</v>
      </c>
      <c r="I313" s="82">
        <v>0.53595999999999999</v>
      </c>
      <c r="J313" s="34" t="s">
        <v>30</v>
      </c>
      <c r="K313" s="84" t="s">
        <v>31</v>
      </c>
      <c r="L313" s="35"/>
      <c r="M313" s="84">
        <v>4.2206999999999999</v>
      </c>
      <c r="N313" s="34" t="s">
        <v>28</v>
      </c>
      <c r="O313" s="84" t="s">
        <v>31</v>
      </c>
      <c r="P313" s="10" t="s">
        <v>1036</v>
      </c>
      <c r="R313" s="84">
        <v>19.73</v>
      </c>
      <c r="S313" s="34" t="s">
        <v>28</v>
      </c>
      <c r="T313" s="84" t="s">
        <v>31</v>
      </c>
      <c r="U313" s="10" t="s">
        <v>1084</v>
      </c>
      <c r="W313" s="39">
        <v>33</v>
      </c>
      <c r="X313" s="36"/>
      <c r="Y313" s="10" t="s">
        <v>1013</v>
      </c>
      <c r="AA313" s="84">
        <v>4.4888000000000003</v>
      </c>
      <c r="AB313" s="34" t="s">
        <v>28</v>
      </c>
      <c r="AC313" s="10" t="s">
        <v>1082</v>
      </c>
      <c r="AE313" s="81">
        <v>78.8</v>
      </c>
      <c r="AF313" s="36"/>
      <c r="AG313" s="81">
        <v>83.1</v>
      </c>
      <c r="AH313" s="36"/>
      <c r="AI313" s="81">
        <v>79.8</v>
      </c>
      <c r="AJ313" s="36"/>
      <c r="AK313" s="10" t="s">
        <v>33</v>
      </c>
      <c r="AL313" s="38"/>
      <c r="AM313" s="34">
        <v>3.25477373256214</v>
      </c>
      <c r="AO313" s="87">
        <v>3.05</v>
      </c>
      <c r="AP313" s="36"/>
      <c r="AQ313" s="87">
        <v>20.033333333333335</v>
      </c>
      <c r="AR313" s="36"/>
      <c r="AS313" s="87">
        <v>4.6833333333333336</v>
      </c>
      <c r="AT313" s="36"/>
      <c r="AU313" s="87">
        <v>21.166666666666668</v>
      </c>
      <c r="AW313" s="87">
        <v>4.4444444444444446</v>
      </c>
      <c r="AX313" s="46"/>
      <c r="AY313" s="87">
        <v>95.555555555555557</v>
      </c>
      <c r="AZ313" s="36"/>
      <c r="BA313" s="83">
        <v>9100</v>
      </c>
    </row>
    <row r="314" spans="1:53" ht="15.75" customHeight="1" x14ac:dyDescent="0.2">
      <c r="A314" s="7" t="s">
        <v>581</v>
      </c>
      <c r="B314" s="7" t="s">
        <v>582</v>
      </c>
      <c r="D314" s="87">
        <v>14.459099999999999</v>
      </c>
      <c r="E314" s="34" t="s">
        <v>27</v>
      </c>
      <c r="F314" s="81" t="s">
        <v>29</v>
      </c>
      <c r="G314" s="68" t="s">
        <v>986</v>
      </c>
      <c r="I314" s="88">
        <v>1.3748</v>
      </c>
      <c r="J314" s="34" t="s">
        <v>30</v>
      </c>
      <c r="K314" s="87" t="s">
        <v>976</v>
      </c>
      <c r="L314" s="35"/>
      <c r="M314" s="81">
        <v>8.0117999999999991</v>
      </c>
      <c r="N314" s="34" t="s">
        <v>30</v>
      </c>
      <c r="O314" s="87" t="s">
        <v>976</v>
      </c>
      <c r="P314" s="10" t="s">
        <v>979</v>
      </c>
      <c r="R314" s="81">
        <v>23.0871</v>
      </c>
      <c r="S314" s="34" t="s">
        <v>30</v>
      </c>
      <c r="T314" s="87" t="s">
        <v>976</v>
      </c>
      <c r="U314" s="10" t="s">
        <v>1088</v>
      </c>
      <c r="W314" s="71">
        <v>270</v>
      </c>
      <c r="X314" s="36"/>
      <c r="Y314" s="10" t="s">
        <v>1080</v>
      </c>
      <c r="AA314" s="81">
        <v>9.6240000000000006</v>
      </c>
      <c r="AB314" s="34" t="s">
        <v>28</v>
      </c>
      <c r="AC314" s="10" t="s">
        <v>989</v>
      </c>
      <c r="AE314" s="34" t="s">
        <v>32</v>
      </c>
      <c r="AF314" s="36"/>
      <c r="AG314" s="34" t="s">
        <v>32</v>
      </c>
      <c r="AH314" s="36"/>
      <c r="AI314" s="34" t="s">
        <v>32</v>
      </c>
      <c r="AJ314" s="36"/>
      <c r="AK314" s="10" t="s">
        <v>33</v>
      </c>
      <c r="AL314" s="38"/>
      <c r="AM314" s="34">
        <v>3.5559114806189198</v>
      </c>
      <c r="AO314" s="87">
        <v>3.9833333333333334</v>
      </c>
      <c r="AP314" s="36"/>
      <c r="AQ314" s="87">
        <v>20.233333333333334</v>
      </c>
      <c r="AR314" s="36"/>
      <c r="AS314" s="81">
        <v>4.3833333333333337</v>
      </c>
      <c r="AT314" s="36"/>
      <c r="AU314" s="87">
        <v>22.75</v>
      </c>
      <c r="AW314" s="84">
        <v>13.427561837455832</v>
      </c>
      <c r="AX314" s="46"/>
      <c r="AY314" s="84">
        <v>86.572438162544174</v>
      </c>
      <c r="AZ314" s="36"/>
      <c r="BA314" s="89">
        <v>15700</v>
      </c>
    </row>
    <row r="315" spans="1:53" x14ac:dyDescent="0.2">
      <c r="BA315" s="43"/>
    </row>
  </sheetData>
  <sortState xmlns:xlrd2="http://schemas.microsoft.com/office/spreadsheetml/2017/richdata2" ref="A8:BF291">
    <sortCondition ref="C8:C291"/>
    <sortCondition ref="B8:B291"/>
  </sortState>
  <mergeCells count="10">
    <mergeCell ref="AW1:AY1"/>
    <mergeCell ref="D1:G1"/>
    <mergeCell ref="I1:K1"/>
    <mergeCell ref="M1:P1"/>
    <mergeCell ref="R1:U1"/>
    <mergeCell ref="W1:Y1"/>
    <mergeCell ref="AA1:AC1"/>
    <mergeCell ref="AE1:AI1"/>
    <mergeCell ref="AK1:AM1"/>
    <mergeCell ref="AO1:AU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9"/>
  <sheetViews>
    <sheetView workbookViewId="0"/>
  </sheetViews>
  <sheetFormatPr defaultColWidth="9.140625" defaultRowHeight="12.75" x14ac:dyDescent="0.2"/>
  <cols>
    <col min="1" max="1" width="107.5703125" style="49" customWidth="1"/>
  </cols>
  <sheetData>
    <row r="1" spans="1:1" ht="15" x14ac:dyDescent="0.2">
      <c r="A1" s="54" t="s">
        <v>1</v>
      </c>
    </row>
    <row r="2" spans="1:1" x14ac:dyDescent="0.2">
      <c r="A2" s="53" t="s">
        <v>15</v>
      </c>
    </row>
    <row r="3" spans="1:1" ht="102" x14ac:dyDescent="0.2">
      <c r="A3" s="49" t="s">
        <v>1235</v>
      </c>
    </row>
    <row r="5" spans="1:1" ht="15" x14ac:dyDescent="0.2">
      <c r="A5" s="54" t="s">
        <v>2</v>
      </c>
    </row>
    <row r="6" spans="1:1" x14ac:dyDescent="0.2">
      <c r="A6" s="53" t="s">
        <v>18</v>
      </c>
    </row>
    <row r="7" spans="1:1" ht="191.25" x14ac:dyDescent="0.2">
      <c r="A7" s="49" t="s">
        <v>1236</v>
      </c>
    </row>
    <row r="9" spans="1:1" ht="15" x14ac:dyDescent="0.2">
      <c r="A9" s="54" t="s">
        <v>3</v>
      </c>
    </row>
    <row r="10" spans="1:1" x14ac:dyDescent="0.2">
      <c r="A10" s="53" t="s">
        <v>19</v>
      </c>
    </row>
    <row r="11" spans="1:1" ht="165.75" x14ac:dyDescent="0.2">
      <c r="A11" s="49" t="s">
        <v>1237</v>
      </c>
    </row>
    <row r="13" spans="1:1" ht="15" x14ac:dyDescent="0.2">
      <c r="A13" s="54" t="s">
        <v>4</v>
      </c>
    </row>
    <row r="14" spans="1:1" x14ac:dyDescent="0.2">
      <c r="A14" s="53" t="s">
        <v>20</v>
      </c>
    </row>
    <row r="15" spans="1:1" ht="140.25" x14ac:dyDescent="0.2">
      <c r="A15" s="49" t="s">
        <v>1238</v>
      </c>
    </row>
    <row r="17" spans="1:1" ht="15" x14ac:dyDescent="0.2">
      <c r="A17" s="54" t="s">
        <v>6</v>
      </c>
    </row>
    <row r="18" spans="1:1" x14ac:dyDescent="0.2">
      <c r="A18" s="53" t="s">
        <v>22</v>
      </c>
    </row>
    <row r="19" spans="1:1" ht="127.5" x14ac:dyDescent="0.2">
      <c r="A19" s="49" t="s">
        <v>1239</v>
      </c>
    </row>
    <row r="21" spans="1:1" ht="15" x14ac:dyDescent="0.2">
      <c r="A21" s="54" t="s">
        <v>7</v>
      </c>
    </row>
    <row r="22" spans="1:1" ht="114.75" x14ac:dyDescent="0.2">
      <c r="A22" s="49" t="s">
        <v>1228</v>
      </c>
    </row>
    <row r="24" spans="1:1" ht="12.75" customHeight="1" x14ac:dyDescent="0.2">
      <c r="A24" s="53" t="s">
        <v>1154</v>
      </c>
    </row>
    <row r="25" spans="1:1" ht="25.5" x14ac:dyDescent="0.2">
      <c r="A25" s="49" t="s">
        <v>1157</v>
      </c>
    </row>
    <row r="26" spans="1:1" ht="12.75" customHeight="1" x14ac:dyDescent="0.2"/>
    <row r="27" spans="1:1" ht="12.75" customHeight="1" x14ac:dyDescent="0.2">
      <c r="A27" s="53" t="s">
        <v>1155</v>
      </c>
    </row>
    <row r="28" spans="1:1" ht="25.5" x14ac:dyDescent="0.2">
      <c r="A28" s="49" t="s">
        <v>1158</v>
      </c>
    </row>
    <row r="29" spans="1:1" ht="12.75" customHeight="1" x14ac:dyDescent="0.2"/>
    <row r="30" spans="1:1" ht="12.75" customHeight="1" x14ac:dyDescent="0.2">
      <c r="A30" s="53" t="s">
        <v>1156</v>
      </c>
    </row>
    <row r="31" spans="1:1" ht="25.5" x14ac:dyDescent="0.2">
      <c r="A31" s="49" t="s">
        <v>1159</v>
      </c>
    </row>
    <row r="33" spans="1:1" ht="15" x14ac:dyDescent="0.2">
      <c r="A33" s="54" t="s">
        <v>8</v>
      </c>
    </row>
    <row r="34" spans="1:1" x14ac:dyDescent="0.2">
      <c r="A34" s="49" t="s">
        <v>1073</v>
      </c>
    </row>
    <row r="36" spans="1:1" ht="15" x14ac:dyDescent="0.2">
      <c r="A36" s="54" t="s">
        <v>9</v>
      </c>
    </row>
    <row r="37" spans="1:1" x14ac:dyDescent="0.2">
      <c r="A37" s="53" t="s">
        <v>1071</v>
      </c>
    </row>
    <row r="38" spans="1:1" ht="63.75" x14ac:dyDescent="0.2">
      <c r="A38" s="49" t="s">
        <v>1229</v>
      </c>
    </row>
    <row r="40" spans="1:1" x14ac:dyDescent="0.2">
      <c r="A40" s="53" t="s">
        <v>1072</v>
      </c>
    </row>
    <row r="41" spans="1:1" ht="140.25" x14ac:dyDescent="0.2">
      <c r="A41" s="49" t="s">
        <v>1240</v>
      </c>
    </row>
    <row r="43" spans="1:1" ht="15" x14ac:dyDescent="0.2">
      <c r="A43" s="54" t="s">
        <v>10</v>
      </c>
    </row>
    <row r="44" spans="1:1" x14ac:dyDescent="0.2">
      <c r="A44" s="49" t="s">
        <v>1073</v>
      </c>
    </row>
    <row r="46" spans="1:1" ht="15" x14ac:dyDescent="0.2">
      <c r="A46" s="54" t="s">
        <v>924</v>
      </c>
    </row>
    <row r="47" spans="1:1" x14ac:dyDescent="0.2">
      <c r="A47" s="49" t="s">
        <v>1073</v>
      </c>
    </row>
    <row r="49" spans="1:1" ht="15" x14ac:dyDescent="0.2">
      <c r="A49" s="54" t="s">
        <v>11</v>
      </c>
    </row>
    <row r="50" spans="1:1" x14ac:dyDescent="0.2">
      <c r="A50" s="53" t="s">
        <v>925</v>
      </c>
    </row>
    <row r="51" spans="1:1" ht="51" x14ac:dyDescent="0.2">
      <c r="A51" s="49" t="s">
        <v>1230</v>
      </c>
    </row>
    <row r="53" spans="1:1" x14ac:dyDescent="0.2">
      <c r="A53" s="53" t="s">
        <v>928</v>
      </c>
    </row>
    <row r="54" spans="1:1" ht="63.75" x14ac:dyDescent="0.2">
      <c r="A54" s="49" t="s">
        <v>1231</v>
      </c>
    </row>
    <row r="56" spans="1:1" x14ac:dyDescent="0.2">
      <c r="A56" s="53" t="s">
        <v>926</v>
      </c>
    </row>
    <row r="57" spans="1:1" ht="51" x14ac:dyDescent="0.2">
      <c r="A57" s="49" t="s">
        <v>1232</v>
      </c>
    </row>
    <row r="59" spans="1:1" x14ac:dyDescent="0.2">
      <c r="A59" s="53" t="s">
        <v>929</v>
      </c>
    </row>
    <row r="60" spans="1:1" ht="63.75" x14ac:dyDescent="0.2">
      <c r="A60" s="49" t="s">
        <v>1233</v>
      </c>
    </row>
    <row r="62" spans="1:1" x14ac:dyDescent="0.2">
      <c r="A62" s="50" t="s">
        <v>12</v>
      </c>
    </row>
    <row r="63" spans="1:1" ht="25.5" x14ac:dyDescent="0.2">
      <c r="A63" s="53" t="s">
        <v>927</v>
      </c>
    </row>
    <row r="64" spans="1:1" ht="63.75" x14ac:dyDescent="0.2">
      <c r="A64" s="49" t="s">
        <v>1234</v>
      </c>
    </row>
    <row r="66" spans="1:1" ht="15" x14ac:dyDescent="0.2">
      <c r="A66" s="54" t="s">
        <v>13</v>
      </c>
    </row>
    <row r="67" spans="1:1" x14ac:dyDescent="0.2">
      <c r="A67" s="53" t="s">
        <v>24</v>
      </c>
    </row>
    <row r="68" spans="1:1" ht="114.75" x14ac:dyDescent="0.2">
      <c r="A68" s="49" t="s">
        <v>1152</v>
      </c>
    </row>
    <row r="70" spans="1:1" ht="15" x14ac:dyDescent="0.2">
      <c r="A70" s="54" t="s">
        <v>969</v>
      </c>
    </row>
    <row r="71" spans="1:1" ht="140.25" x14ac:dyDescent="0.2">
      <c r="A71" s="49" t="s">
        <v>1241</v>
      </c>
    </row>
    <row r="73" spans="1:1" ht="15" x14ac:dyDescent="0.2">
      <c r="A73" s="54" t="s">
        <v>970</v>
      </c>
    </row>
    <row r="74" spans="1:1" ht="89.25" x14ac:dyDescent="0.2">
      <c r="A74" s="49" t="s">
        <v>1153</v>
      </c>
    </row>
    <row r="76" spans="1:1" ht="15" x14ac:dyDescent="0.2">
      <c r="A76" s="54" t="s">
        <v>971</v>
      </c>
    </row>
    <row r="77" spans="1:1" ht="222" customHeight="1" x14ac:dyDescent="0.2">
      <c r="A77" s="49" t="s">
        <v>972</v>
      </c>
    </row>
    <row r="78" spans="1:1" ht="124.9" customHeight="1" x14ac:dyDescent="0.2">
      <c r="A78" s="49" t="s">
        <v>973</v>
      </c>
    </row>
    <row r="79" spans="1:1" ht="182.45" customHeight="1" x14ac:dyDescent="0.2">
      <c r="A79" s="49" t="s">
        <v>974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row r="1" spans="1:1" x14ac:dyDescent="0.2">
      <c r="A1" t="s">
        <v>923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
  <sheetViews>
    <sheetView workbookViewId="0"/>
  </sheetViews>
  <sheetFormatPr defaultRowHeight="12.75" x14ac:dyDescent="0.2"/>
  <sheetData>
    <row r="1" spans="1:8" x14ac:dyDescent="0.2">
      <c r="A1" s="47" t="s">
        <v>614</v>
      </c>
    </row>
    <row r="2" spans="1:8" x14ac:dyDescent="0.2">
      <c r="A2" t="s">
        <v>615</v>
      </c>
      <c r="B2" t="s">
        <v>616</v>
      </c>
      <c r="C2" t="s">
        <v>617</v>
      </c>
      <c r="D2" t="s">
        <v>618</v>
      </c>
      <c r="E2" t="s">
        <v>619</v>
      </c>
      <c r="F2" t="s">
        <v>620</v>
      </c>
      <c r="G2" t="s">
        <v>621</v>
      </c>
      <c r="H2" t="s">
        <v>622</v>
      </c>
    </row>
    <row r="3" spans="1:8" x14ac:dyDescent="0.2">
      <c r="A3" t="e">
        <f>COLUMN(#REF!)</f>
        <v>#REF!</v>
      </c>
      <c r="B3" t="s">
        <v>612</v>
      </c>
      <c r="D3" t="b">
        <v>1</v>
      </c>
      <c r="E3" t="e">
        <f>$A$3*ROW($E$3)</f>
        <v>#REF!</v>
      </c>
      <c r="F3" t="b">
        <v>1</v>
      </c>
      <c r="G3" t="s">
        <v>623</v>
      </c>
      <c r="H3" t="s">
        <v>625</v>
      </c>
    </row>
    <row r="4" spans="1:8" x14ac:dyDescent="0.2">
      <c r="A4" t="e">
        <f>COLUMN(#REF!)</f>
        <v>#REF!</v>
      </c>
      <c r="B4" t="s">
        <v>613</v>
      </c>
      <c r="D4" t="b">
        <v>1</v>
      </c>
      <c r="E4" t="e">
        <f>$A$4*ROW($E$4)</f>
        <v>#REF!</v>
      </c>
      <c r="F4" t="b">
        <v>0</v>
      </c>
      <c r="G4" t="s">
        <v>624</v>
      </c>
      <c r="H4" t="s">
        <v>626</v>
      </c>
    </row>
    <row r="5" spans="1:8" x14ac:dyDescent="0.2">
      <c r="B5">
        <f>SUMPRODUCT(LEN($B$3:$B$4))</f>
        <v>11</v>
      </c>
      <c r="E5" t="e">
        <f>SUM($E$3:$E$4)</f>
        <v>#REF!</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90"/>
  <sheetViews>
    <sheetView workbookViewId="0"/>
  </sheetViews>
  <sheetFormatPr defaultRowHeight="12.75" x14ac:dyDescent="0.2"/>
  <cols>
    <col min="1" max="1" width="10.140625" customWidth="1"/>
  </cols>
  <sheetData>
    <row r="1" spans="1:3" x14ac:dyDescent="0.2">
      <c r="A1" t="s">
        <v>627</v>
      </c>
      <c r="B1" t="s">
        <v>628</v>
      </c>
      <c r="C1" t="s">
        <v>629</v>
      </c>
    </row>
    <row r="2" spans="1:3" x14ac:dyDescent="0.2">
      <c r="A2">
        <v>1</v>
      </c>
      <c r="B2" t="s">
        <v>630</v>
      </c>
      <c r="C2" s="48"/>
    </row>
    <row r="3" spans="1:3" x14ac:dyDescent="0.2">
      <c r="A3">
        <v>2</v>
      </c>
      <c r="B3" t="s">
        <v>631</v>
      </c>
      <c r="C3" s="48"/>
    </row>
    <row r="4" spans="1:3" x14ac:dyDescent="0.2">
      <c r="A4">
        <v>3</v>
      </c>
      <c r="B4" t="s">
        <v>632</v>
      </c>
      <c r="C4" s="48"/>
    </row>
    <row r="5" spans="1:3" x14ac:dyDescent="0.2">
      <c r="A5">
        <v>4</v>
      </c>
      <c r="B5" t="s">
        <v>633</v>
      </c>
      <c r="C5" s="48"/>
    </row>
    <row r="6" spans="1:3" x14ac:dyDescent="0.2">
      <c r="A6">
        <v>5</v>
      </c>
      <c r="B6" t="s">
        <v>634</v>
      </c>
      <c r="C6" s="48"/>
    </row>
    <row r="7" spans="1:3" x14ac:dyDescent="0.2">
      <c r="A7">
        <v>6</v>
      </c>
      <c r="B7" t="s">
        <v>635</v>
      </c>
      <c r="C7" s="48"/>
    </row>
    <row r="8" spans="1:3" x14ac:dyDescent="0.2">
      <c r="A8">
        <v>7</v>
      </c>
      <c r="B8" t="s">
        <v>636</v>
      </c>
      <c r="C8" s="48"/>
    </row>
    <row r="9" spans="1:3" x14ac:dyDescent="0.2">
      <c r="A9">
        <v>8</v>
      </c>
      <c r="B9" t="s">
        <v>637</v>
      </c>
      <c r="C9" s="48"/>
    </row>
    <row r="10" spans="1:3" x14ac:dyDescent="0.2">
      <c r="A10">
        <v>9</v>
      </c>
      <c r="B10" t="s">
        <v>638</v>
      </c>
      <c r="C10" s="48"/>
    </row>
    <row r="11" spans="1:3" x14ac:dyDescent="0.2">
      <c r="A11">
        <v>10</v>
      </c>
      <c r="B11" t="s">
        <v>639</v>
      </c>
      <c r="C11" s="48"/>
    </row>
    <row r="12" spans="1:3" x14ac:dyDescent="0.2">
      <c r="A12">
        <v>11</v>
      </c>
      <c r="B12" t="s">
        <v>640</v>
      </c>
      <c r="C12" s="48"/>
    </row>
    <row r="13" spans="1:3" x14ac:dyDescent="0.2">
      <c r="A13">
        <v>12</v>
      </c>
      <c r="B13" t="s">
        <v>641</v>
      </c>
      <c r="C13" s="48"/>
    </row>
    <row r="14" spans="1:3" x14ac:dyDescent="0.2">
      <c r="A14">
        <v>13</v>
      </c>
      <c r="B14" t="s">
        <v>642</v>
      </c>
      <c r="C14" s="48"/>
    </row>
    <row r="15" spans="1:3" x14ac:dyDescent="0.2">
      <c r="A15">
        <v>14</v>
      </c>
      <c r="B15" t="s">
        <v>643</v>
      </c>
      <c r="C15" s="48"/>
    </row>
    <row r="16" spans="1:3" x14ac:dyDescent="0.2">
      <c r="A16">
        <v>15</v>
      </c>
      <c r="B16" t="s">
        <v>644</v>
      </c>
      <c r="C16" s="48"/>
    </row>
    <row r="17" spans="1:3" x14ac:dyDescent="0.2">
      <c r="A17">
        <v>16</v>
      </c>
      <c r="B17" t="s">
        <v>645</v>
      </c>
      <c r="C17" s="48"/>
    </row>
    <row r="18" spans="1:3" x14ac:dyDescent="0.2">
      <c r="A18">
        <v>17</v>
      </c>
      <c r="B18" t="s">
        <v>646</v>
      </c>
      <c r="C18" s="48"/>
    </row>
    <row r="19" spans="1:3" x14ac:dyDescent="0.2">
      <c r="A19">
        <v>18</v>
      </c>
      <c r="B19" t="s">
        <v>647</v>
      </c>
      <c r="C19" s="48"/>
    </row>
    <row r="20" spans="1:3" x14ac:dyDescent="0.2">
      <c r="A20">
        <v>19</v>
      </c>
      <c r="B20" t="s">
        <v>648</v>
      </c>
      <c r="C20" s="48"/>
    </row>
    <row r="21" spans="1:3" x14ac:dyDescent="0.2">
      <c r="A21">
        <v>20</v>
      </c>
      <c r="B21" t="s">
        <v>649</v>
      </c>
      <c r="C21" s="48"/>
    </row>
    <row r="22" spans="1:3" x14ac:dyDescent="0.2">
      <c r="A22">
        <v>21</v>
      </c>
      <c r="B22" t="s">
        <v>650</v>
      </c>
      <c r="C22" s="48"/>
    </row>
    <row r="23" spans="1:3" x14ac:dyDescent="0.2">
      <c r="A23">
        <v>22</v>
      </c>
      <c r="B23" t="s">
        <v>651</v>
      </c>
      <c r="C23" s="48"/>
    </row>
    <row r="24" spans="1:3" x14ac:dyDescent="0.2">
      <c r="A24">
        <v>23</v>
      </c>
      <c r="B24" t="s">
        <v>652</v>
      </c>
      <c r="C24" s="48"/>
    </row>
    <row r="25" spans="1:3" x14ac:dyDescent="0.2">
      <c r="A25">
        <v>24</v>
      </c>
      <c r="B25" t="s">
        <v>653</v>
      </c>
      <c r="C25" s="48"/>
    </row>
    <row r="26" spans="1:3" x14ac:dyDescent="0.2">
      <c r="A26">
        <v>25</v>
      </c>
      <c r="B26" t="s">
        <v>654</v>
      </c>
      <c r="C26" s="48"/>
    </row>
    <row r="27" spans="1:3" x14ac:dyDescent="0.2">
      <c r="A27">
        <v>26</v>
      </c>
      <c r="B27" t="s">
        <v>655</v>
      </c>
      <c r="C27" s="48"/>
    </row>
    <row r="28" spans="1:3" x14ac:dyDescent="0.2">
      <c r="A28">
        <v>27</v>
      </c>
      <c r="B28" t="s">
        <v>656</v>
      </c>
      <c r="C28" s="48"/>
    </row>
    <row r="29" spans="1:3" x14ac:dyDescent="0.2">
      <c r="A29">
        <v>28</v>
      </c>
      <c r="B29" t="s">
        <v>657</v>
      </c>
      <c r="C29" s="48"/>
    </row>
    <row r="30" spans="1:3" x14ac:dyDescent="0.2">
      <c r="A30">
        <v>29</v>
      </c>
      <c r="B30" t="s">
        <v>658</v>
      </c>
      <c r="C30" s="48"/>
    </row>
    <row r="31" spans="1:3" x14ac:dyDescent="0.2">
      <c r="A31">
        <v>30</v>
      </c>
      <c r="B31" t="s">
        <v>659</v>
      </c>
      <c r="C31" s="48"/>
    </row>
    <row r="32" spans="1:3" x14ac:dyDescent="0.2">
      <c r="A32">
        <v>31</v>
      </c>
      <c r="B32" t="s">
        <v>660</v>
      </c>
      <c r="C32" s="48"/>
    </row>
    <row r="33" spans="1:3" x14ac:dyDescent="0.2">
      <c r="A33">
        <v>32</v>
      </c>
      <c r="B33" t="s">
        <v>661</v>
      </c>
      <c r="C33" s="48"/>
    </row>
    <row r="34" spans="1:3" x14ac:dyDescent="0.2">
      <c r="A34">
        <v>33</v>
      </c>
      <c r="B34" t="s">
        <v>662</v>
      </c>
      <c r="C34" s="48"/>
    </row>
    <row r="35" spans="1:3" x14ac:dyDescent="0.2">
      <c r="A35">
        <v>34</v>
      </c>
      <c r="B35" t="s">
        <v>663</v>
      </c>
      <c r="C35" s="48"/>
    </row>
    <row r="36" spans="1:3" x14ac:dyDescent="0.2">
      <c r="A36">
        <v>35</v>
      </c>
      <c r="B36" t="s">
        <v>664</v>
      </c>
      <c r="C36" s="48"/>
    </row>
    <row r="37" spans="1:3" x14ac:dyDescent="0.2">
      <c r="A37">
        <v>36</v>
      </c>
      <c r="B37" t="s">
        <v>665</v>
      </c>
      <c r="C37" s="48"/>
    </row>
    <row r="38" spans="1:3" x14ac:dyDescent="0.2">
      <c r="A38">
        <v>37</v>
      </c>
      <c r="B38" t="s">
        <v>666</v>
      </c>
      <c r="C38" s="48"/>
    </row>
    <row r="39" spans="1:3" x14ac:dyDescent="0.2">
      <c r="A39">
        <v>38</v>
      </c>
      <c r="B39" t="s">
        <v>667</v>
      </c>
      <c r="C39" s="48"/>
    </row>
    <row r="40" spans="1:3" x14ac:dyDescent="0.2">
      <c r="A40">
        <v>39</v>
      </c>
      <c r="B40" t="s">
        <v>668</v>
      </c>
      <c r="C40" s="48"/>
    </row>
    <row r="41" spans="1:3" x14ac:dyDescent="0.2">
      <c r="A41">
        <v>40</v>
      </c>
      <c r="B41" t="s">
        <v>669</v>
      </c>
      <c r="C41" s="48"/>
    </row>
    <row r="42" spans="1:3" x14ac:dyDescent="0.2">
      <c r="A42">
        <v>41</v>
      </c>
      <c r="B42" t="s">
        <v>670</v>
      </c>
      <c r="C42" s="48"/>
    </row>
    <row r="43" spans="1:3" x14ac:dyDescent="0.2">
      <c r="A43">
        <v>42</v>
      </c>
      <c r="B43" t="s">
        <v>671</v>
      </c>
      <c r="C43" s="48"/>
    </row>
    <row r="44" spans="1:3" x14ac:dyDescent="0.2">
      <c r="A44">
        <v>43</v>
      </c>
      <c r="B44" t="s">
        <v>672</v>
      </c>
      <c r="C44" s="48"/>
    </row>
    <row r="45" spans="1:3" x14ac:dyDescent="0.2">
      <c r="A45">
        <v>44</v>
      </c>
      <c r="B45" t="s">
        <v>673</v>
      </c>
      <c r="C45" s="48"/>
    </row>
    <row r="46" spans="1:3" x14ac:dyDescent="0.2">
      <c r="A46">
        <v>45</v>
      </c>
      <c r="B46" t="s">
        <v>674</v>
      </c>
      <c r="C46" s="48"/>
    </row>
    <row r="47" spans="1:3" x14ac:dyDescent="0.2">
      <c r="A47">
        <v>46</v>
      </c>
      <c r="B47" t="s">
        <v>675</v>
      </c>
      <c r="C47" s="48"/>
    </row>
    <row r="48" spans="1:3" x14ac:dyDescent="0.2">
      <c r="A48">
        <v>47</v>
      </c>
      <c r="B48" t="s">
        <v>676</v>
      </c>
      <c r="C48" s="48"/>
    </row>
    <row r="49" spans="1:3" x14ac:dyDescent="0.2">
      <c r="A49">
        <v>48</v>
      </c>
      <c r="B49" t="s">
        <v>677</v>
      </c>
      <c r="C49" s="48"/>
    </row>
    <row r="50" spans="1:3" x14ac:dyDescent="0.2">
      <c r="A50">
        <v>49</v>
      </c>
      <c r="B50" t="s">
        <v>678</v>
      </c>
      <c r="C50" s="48"/>
    </row>
    <row r="51" spans="1:3" x14ac:dyDescent="0.2">
      <c r="A51">
        <v>50</v>
      </c>
      <c r="B51" t="s">
        <v>679</v>
      </c>
      <c r="C51" s="48"/>
    </row>
    <row r="52" spans="1:3" x14ac:dyDescent="0.2">
      <c r="A52">
        <v>51</v>
      </c>
      <c r="B52" t="s">
        <v>680</v>
      </c>
      <c r="C52" s="48"/>
    </row>
    <row r="53" spans="1:3" x14ac:dyDescent="0.2">
      <c r="A53">
        <v>52</v>
      </c>
      <c r="B53" t="s">
        <v>681</v>
      </c>
      <c r="C53" s="48"/>
    </row>
    <row r="54" spans="1:3" x14ac:dyDescent="0.2">
      <c r="A54">
        <v>53</v>
      </c>
      <c r="B54" t="s">
        <v>682</v>
      </c>
      <c r="C54" s="48"/>
    </row>
    <row r="55" spans="1:3" x14ac:dyDescent="0.2">
      <c r="A55">
        <v>54</v>
      </c>
      <c r="B55" t="s">
        <v>683</v>
      </c>
      <c r="C55" s="48"/>
    </row>
    <row r="56" spans="1:3" x14ac:dyDescent="0.2">
      <c r="A56">
        <v>55</v>
      </c>
      <c r="B56" t="s">
        <v>684</v>
      </c>
      <c r="C56" s="48"/>
    </row>
    <row r="57" spans="1:3" x14ac:dyDescent="0.2">
      <c r="A57">
        <v>56</v>
      </c>
      <c r="B57" t="s">
        <v>685</v>
      </c>
      <c r="C57" s="48"/>
    </row>
    <row r="58" spans="1:3" x14ac:dyDescent="0.2">
      <c r="A58">
        <v>57</v>
      </c>
      <c r="B58" t="s">
        <v>686</v>
      </c>
      <c r="C58" s="48"/>
    </row>
    <row r="59" spans="1:3" x14ac:dyDescent="0.2">
      <c r="A59">
        <v>58</v>
      </c>
      <c r="B59" t="s">
        <v>687</v>
      </c>
      <c r="C59" s="48"/>
    </row>
    <row r="60" spans="1:3" x14ac:dyDescent="0.2">
      <c r="A60">
        <v>59</v>
      </c>
      <c r="B60" t="s">
        <v>688</v>
      </c>
      <c r="C60" s="48"/>
    </row>
    <row r="61" spans="1:3" x14ac:dyDescent="0.2">
      <c r="A61">
        <v>60</v>
      </c>
      <c r="B61" t="s">
        <v>689</v>
      </c>
      <c r="C61" s="48"/>
    </row>
    <row r="62" spans="1:3" x14ac:dyDescent="0.2">
      <c r="A62">
        <v>61</v>
      </c>
      <c r="B62" t="s">
        <v>690</v>
      </c>
      <c r="C62" s="48"/>
    </row>
    <row r="63" spans="1:3" x14ac:dyDescent="0.2">
      <c r="A63">
        <v>62</v>
      </c>
      <c r="B63" t="s">
        <v>691</v>
      </c>
      <c r="C63" s="48"/>
    </row>
    <row r="64" spans="1:3" x14ac:dyDescent="0.2">
      <c r="A64">
        <v>63</v>
      </c>
      <c r="B64" t="s">
        <v>692</v>
      </c>
      <c r="C64" s="48"/>
    </row>
    <row r="65" spans="1:3" x14ac:dyDescent="0.2">
      <c r="A65">
        <v>64</v>
      </c>
      <c r="B65" t="s">
        <v>693</v>
      </c>
      <c r="C65" s="48"/>
    </row>
    <row r="66" spans="1:3" x14ac:dyDescent="0.2">
      <c r="A66">
        <v>65</v>
      </c>
      <c r="B66" t="s">
        <v>694</v>
      </c>
      <c r="C66" s="48"/>
    </row>
    <row r="67" spans="1:3" x14ac:dyDescent="0.2">
      <c r="A67">
        <v>66</v>
      </c>
      <c r="B67" t="s">
        <v>695</v>
      </c>
      <c r="C67" s="48"/>
    </row>
    <row r="68" spans="1:3" x14ac:dyDescent="0.2">
      <c r="A68">
        <v>67</v>
      </c>
      <c r="B68" t="s">
        <v>696</v>
      </c>
      <c r="C68" s="48"/>
    </row>
    <row r="69" spans="1:3" x14ac:dyDescent="0.2">
      <c r="A69">
        <v>68</v>
      </c>
      <c r="B69" t="s">
        <v>697</v>
      </c>
      <c r="C69" s="48"/>
    </row>
    <row r="70" spans="1:3" x14ac:dyDescent="0.2">
      <c r="A70">
        <v>69</v>
      </c>
      <c r="B70" t="s">
        <v>698</v>
      </c>
      <c r="C70" s="48"/>
    </row>
    <row r="71" spans="1:3" x14ac:dyDescent="0.2">
      <c r="A71">
        <v>70</v>
      </c>
      <c r="B71" t="s">
        <v>699</v>
      </c>
      <c r="C71" s="48"/>
    </row>
    <row r="72" spans="1:3" x14ac:dyDescent="0.2">
      <c r="A72">
        <v>71</v>
      </c>
      <c r="B72" t="s">
        <v>700</v>
      </c>
      <c r="C72" s="48"/>
    </row>
    <row r="73" spans="1:3" x14ac:dyDescent="0.2">
      <c r="A73">
        <v>72</v>
      </c>
      <c r="B73" t="s">
        <v>701</v>
      </c>
      <c r="C73" s="48"/>
    </row>
    <row r="74" spans="1:3" x14ac:dyDescent="0.2">
      <c r="A74">
        <v>73</v>
      </c>
      <c r="B74" t="s">
        <v>702</v>
      </c>
      <c r="C74" s="48"/>
    </row>
    <row r="75" spans="1:3" x14ac:dyDescent="0.2">
      <c r="A75">
        <v>74</v>
      </c>
      <c r="B75" t="s">
        <v>703</v>
      </c>
      <c r="C75" s="48"/>
    </row>
    <row r="76" spans="1:3" x14ac:dyDescent="0.2">
      <c r="A76">
        <v>75</v>
      </c>
      <c r="B76" t="s">
        <v>704</v>
      </c>
      <c r="C76" s="48"/>
    </row>
    <row r="77" spans="1:3" x14ac:dyDescent="0.2">
      <c r="A77">
        <v>76</v>
      </c>
      <c r="B77" t="s">
        <v>705</v>
      </c>
      <c r="C77" s="48"/>
    </row>
    <row r="78" spans="1:3" x14ac:dyDescent="0.2">
      <c r="A78">
        <v>77</v>
      </c>
      <c r="B78" t="s">
        <v>706</v>
      </c>
      <c r="C78" s="48"/>
    </row>
    <row r="79" spans="1:3" x14ac:dyDescent="0.2">
      <c r="A79">
        <v>78</v>
      </c>
      <c r="B79" t="s">
        <v>707</v>
      </c>
      <c r="C79" s="48"/>
    </row>
    <row r="80" spans="1:3" x14ac:dyDescent="0.2">
      <c r="A80">
        <v>79</v>
      </c>
      <c r="B80" t="s">
        <v>708</v>
      </c>
      <c r="C80" s="48"/>
    </row>
    <row r="81" spans="1:3" x14ac:dyDescent="0.2">
      <c r="A81">
        <v>80</v>
      </c>
      <c r="B81" t="s">
        <v>709</v>
      </c>
      <c r="C81" s="48"/>
    </row>
    <row r="82" spans="1:3" x14ac:dyDescent="0.2">
      <c r="A82">
        <v>81</v>
      </c>
      <c r="B82" t="s">
        <v>710</v>
      </c>
      <c r="C82" s="48"/>
    </row>
    <row r="83" spans="1:3" x14ac:dyDescent="0.2">
      <c r="A83">
        <v>82</v>
      </c>
      <c r="B83" t="s">
        <v>711</v>
      </c>
      <c r="C83" s="48"/>
    </row>
    <row r="84" spans="1:3" x14ac:dyDescent="0.2">
      <c r="A84">
        <v>83</v>
      </c>
      <c r="B84" t="s">
        <v>712</v>
      </c>
      <c r="C84" s="48"/>
    </row>
    <row r="85" spans="1:3" x14ac:dyDescent="0.2">
      <c r="A85">
        <v>84</v>
      </c>
      <c r="B85" t="s">
        <v>713</v>
      </c>
      <c r="C85" s="48"/>
    </row>
    <row r="86" spans="1:3" x14ac:dyDescent="0.2">
      <c r="A86">
        <v>85</v>
      </c>
      <c r="B86" t="s">
        <v>714</v>
      </c>
      <c r="C86" s="48"/>
    </row>
    <row r="87" spans="1:3" x14ac:dyDescent="0.2">
      <c r="A87">
        <v>86</v>
      </c>
      <c r="B87" t="s">
        <v>715</v>
      </c>
      <c r="C87" s="48"/>
    </row>
    <row r="88" spans="1:3" x14ac:dyDescent="0.2">
      <c r="A88">
        <v>87</v>
      </c>
      <c r="B88" t="s">
        <v>716</v>
      </c>
      <c r="C88" s="48"/>
    </row>
    <row r="89" spans="1:3" x14ac:dyDescent="0.2">
      <c r="A89">
        <v>88</v>
      </c>
      <c r="B89" t="s">
        <v>717</v>
      </c>
      <c r="C89" s="48"/>
    </row>
    <row r="90" spans="1:3" x14ac:dyDescent="0.2">
      <c r="A90">
        <v>89</v>
      </c>
      <c r="B90" t="s">
        <v>718</v>
      </c>
      <c r="C90" s="48"/>
    </row>
    <row r="91" spans="1:3" x14ac:dyDescent="0.2">
      <c r="A91">
        <v>90</v>
      </c>
      <c r="B91" t="s">
        <v>719</v>
      </c>
      <c r="C91" s="48"/>
    </row>
    <row r="92" spans="1:3" x14ac:dyDescent="0.2">
      <c r="A92">
        <v>91</v>
      </c>
      <c r="B92" t="s">
        <v>720</v>
      </c>
      <c r="C92" s="48"/>
    </row>
    <row r="93" spans="1:3" x14ac:dyDescent="0.2">
      <c r="A93">
        <v>92</v>
      </c>
      <c r="B93" t="s">
        <v>721</v>
      </c>
      <c r="C93" s="48"/>
    </row>
    <row r="94" spans="1:3" x14ac:dyDescent="0.2">
      <c r="A94">
        <v>93</v>
      </c>
      <c r="B94" t="s">
        <v>722</v>
      </c>
      <c r="C94" s="48"/>
    </row>
    <row r="95" spans="1:3" x14ac:dyDescent="0.2">
      <c r="A95">
        <v>94</v>
      </c>
      <c r="B95" t="s">
        <v>723</v>
      </c>
      <c r="C95" s="48"/>
    </row>
    <row r="96" spans="1:3" x14ac:dyDescent="0.2">
      <c r="A96">
        <v>95</v>
      </c>
      <c r="B96" t="s">
        <v>724</v>
      </c>
      <c r="C96" s="48"/>
    </row>
    <row r="97" spans="1:3" x14ac:dyDescent="0.2">
      <c r="A97">
        <v>96</v>
      </c>
      <c r="B97" t="s">
        <v>725</v>
      </c>
      <c r="C97" s="48"/>
    </row>
    <row r="98" spans="1:3" x14ac:dyDescent="0.2">
      <c r="A98">
        <v>97</v>
      </c>
      <c r="B98" t="s">
        <v>726</v>
      </c>
      <c r="C98" s="48"/>
    </row>
    <row r="99" spans="1:3" x14ac:dyDescent="0.2">
      <c r="A99">
        <v>98</v>
      </c>
      <c r="B99" t="s">
        <v>727</v>
      </c>
      <c r="C99" s="48"/>
    </row>
    <row r="100" spans="1:3" x14ac:dyDescent="0.2">
      <c r="A100">
        <v>99</v>
      </c>
      <c r="B100" t="s">
        <v>728</v>
      </c>
      <c r="C100" s="48"/>
    </row>
    <row r="101" spans="1:3" x14ac:dyDescent="0.2">
      <c r="A101">
        <v>100</v>
      </c>
      <c r="B101" t="s">
        <v>729</v>
      </c>
      <c r="C101" s="48"/>
    </row>
    <row r="102" spans="1:3" x14ac:dyDescent="0.2">
      <c r="A102">
        <v>101</v>
      </c>
      <c r="B102" t="s">
        <v>730</v>
      </c>
      <c r="C102" s="48"/>
    </row>
    <row r="103" spans="1:3" x14ac:dyDescent="0.2">
      <c r="A103">
        <v>102</v>
      </c>
      <c r="B103" t="s">
        <v>731</v>
      </c>
      <c r="C103" s="48"/>
    </row>
    <row r="104" spans="1:3" x14ac:dyDescent="0.2">
      <c r="A104">
        <v>103</v>
      </c>
      <c r="B104" t="s">
        <v>732</v>
      </c>
      <c r="C104" s="48"/>
    </row>
    <row r="105" spans="1:3" x14ac:dyDescent="0.2">
      <c r="A105">
        <v>104</v>
      </c>
      <c r="B105" t="s">
        <v>733</v>
      </c>
      <c r="C105" s="48"/>
    </row>
    <row r="106" spans="1:3" x14ac:dyDescent="0.2">
      <c r="A106">
        <v>105</v>
      </c>
      <c r="B106" t="s">
        <v>734</v>
      </c>
      <c r="C106" s="48"/>
    </row>
    <row r="107" spans="1:3" x14ac:dyDescent="0.2">
      <c r="A107">
        <v>106</v>
      </c>
      <c r="B107" t="s">
        <v>735</v>
      </c>
      <c r="C107" s="48"/>
    </row>
    <row r="108" spans="1:3" x14ac:dyDescent="0.2">
      <c r="A108">
        <v>107</v>
      </c>
      <c r="B108" t="s">
        <v>736</v>
      </c>
      <c r="C108" s="48"/>
    </row>
    <row r="109" spans="1:3" x14ac:dyDescent="0.2">
      <c r="A109">
        <v>108</v>
      </c>
      <c r="B109" t="s">
        <v>737</v>
      </c>
      <c r="C109" s="48"/>
    </row>
    <row r="110" spans="1:3" x14ac:dyDescent="0.2">
      <c r="A110">
        <v>109</v>
      </c>
      <c r="B110" t="s">
        <v>738</v>
      </c>
      <c r="C110" s="48"/>
    </row>
    <row r="111" spans="1:3" x14ac:dyDescent="0.2">
      <c r="A111">
        <v>110</v>
      </c>
      <c r="B111" t="s">
        <v>739</v>
      </c>
      <c r="C111" s="48"/>
    </row>
    <row r="112" spans="1:3" x14ac:dyDescent="0.2">
      <c r="A112">
        <v>111</v>
      </c>
      <c r="B112" t="s">
        <v>740</v>
      </c>
      <c r="C112" s="48"/>
    </row>
    <row r="113" spans="1:3" x14ac:dyDescent="0.2">
      <c r="A113">
        <v>112</v>
      </c>
      <c r="B113" t="s">
        <v>741</v>
      </c>
      <c r="C113" s="48"/>
    </row>
    <row r="114" spans="1:3" x14ac:dyDescent="0.2">
      <c r="A114">
        <v>113</v>
      </c>
      <c r="B114" t="s">
        <v>742</v>
      </c>
      <c r="C114" s="48"/>
    </row>
    <row r="115" spans="1:3" x14ac:dyDescent="0.2">
      <c r="A115">
        <v>114</v>
      </c>
      <c r="B115" t="s">
        <v>743</v>
      </c>
      <c r="C115" s="48"/>
    </row>
    <row r="116" spans="1:3" x14ac:dyDescent="0.2">
      <c r="A116">
        <v>115</v>
      </c>
      <c r="B116" t="s">
        <v>744</v>
      </c>
      <c r="C116" s="48"/>
    </row>
    <row r="117" spans="1:3" x14ac:dyDescent="0.2">
      <c r="A117">
        <v>116</v>
      </c>
      <c r="B117" t="s">
        <v>745</v>
      </c>
      <c r="C117" s="48"/>
    </row>
    <row r="118" spans="1:3" x14ac:dyDescent="0.2">
      <c r="A118">
        <v>117</v>
      </c>
      <c r="B118" t="s">
        <v>746</v>
      </c>
      <c r="C118" s="48"/>
    </row>
    <row r="119" spans="1:3" x14ac:dyDescent="0.2">
      <c r="A119">
        <v>118</v>
      </c>
      <c r="B119" t="s">
        <v>747</v>
      </c>
      <c r="C119" s="48"/>
    </row>
    <row r="120" spans="1:3" x14ac:dyDescent="0.2">
      <c r="A120">
        <v>119</v>
      </c>
      <c r="B120" t="s">
        <v>748</v>
      </c>
      <c r="C120" s="48"/>
    </row>
    <row r="121" spans="1:3" x14ac:dyDescent="0.2">
      <c r="A121">
        <v>120</v>
      </c>
      <c r="B121" t="s">
        <v>749</v>
      </c>
      <c r="C121" s="48"/>
    </row>
    <row r="122" spans="1:3" x14ac:dyDescent="0.2">
      <c r="A122">
        <v>121</v>
      </c>
      <c r="B122" t="s">
        <v>750</v>
      </c>
      <c r="C122" s="48"/>
    </row>
    <row r="123" spans="1:3" x14ac:dyDescent="0.2">
      <c r="A123">
        <v>122</v>
      </c>
      <c r="B123" t="s">
        <v>751</v>
      </c>
      <c r="C123" s="48"/>
    </row>
    <row r="124" spans="1:3" x14ac:dyDescent="0.2">
      <c r="A124">
        <v>123</v>
      </c>
      <c r="B124" t="s">
        <v>752</v>
      </c>
      <c r="C124" s="48"/>
    </row>
    <row r="125" spans="1:3" x14ac:dyDescent="0.2">
      <c r="A125">
        <v>124</v>
      </c>
      <c r="B125" t="s">
        <v>753</v>
      </c>
      <c r="C125" s="48"/>
    </row>
    <row r="126" spans="1:3" x14ac:dyDescent="0.2">
      <c r="A126">
        <v>125</v>
      </c>
      <c r="B126" t="s">
        <v>754</v>
      </c>
      <c r="C126" s="48"/>
    </row>
    <row r="127" spans="1:3" x14ac:dyDescent="0.2">
      <c r="A127">
        <v>126</v>
      </c>
      <c r="B127" t="s">
        <v>755</v>
      </c>
      <c r="C127" s="48"/>
    </row>
    <row r="128" spans="1:3" x14ac:dyDescent="0.2">
      <c r="A128">
        <v>127</v>
      </c>
      <c r="B128" t="s">
        <v>756</v>
      </c>
      <c r="C128" s="48"/>
    </row>
    <row r="129" spans="1:3" x14ac:dyDescent="0.2">
      <c r="A129">
        <v>128</v>
      </c>
      <c r="B129" t="s">
        <v>757</v>
      </c>
      <c r="C129" s="48"/>
    </row>
    <row r="130" spans="1:3" x14ac:dyDescent="0.2">
      <c r="A130">
        <v>129</v>
      </c>
      <c r="B130" t="s">
        <v>758</v>
      </c>
      <c r="C130" s="48"/>
    </row>
    <row r="131" spans="1:3" x14ac:dyDescent="0.2">
      <c r="A131">
        <v>130</v>
      </c>
      <c r="B131" t="s">
        <v>759</v>
      </c>
      <c r="C131" s="48"/>
    </row>
    <row r="132" spans="1:3" x14ac:dyDescent="0.2">
      <c r="A132">
        <v>131</v>
      </c>
      <c r="B132" t="s">
        <v>760</v>
      </c>
      <c r="C132" s="48"/>
    </row>
    <row r="133" spans="1:3" x14ac:dyDescent="0.2">
      <c r="A133">
        <v>132</v>
      </c>
      <c r="B133" t="s">
        <v>761</v>
      </c>
      <c r="C133" s="48"/>
    </row>
    <row r="134" spans="1:3" x14ac:dyDescent="0.2">
      <c r="A134">
        <v>133</v>
      </c>
      <c r="B134" t="s">
        <v>762</v>
      </c>
      <c r="C134" s="48"/>
    </row>
    <row r="135" spans="1:3" x14ac:dyDescent="0.2">
      <c r="A135">
        <v>134</v>
      </c>
      <c r="B135" t="s">
        <v>763</v>
      </c>
      <c r="C135" s="48"/>
    </row>
    <row r="136" spans="1:3" x14ac:dyDescent="0.2">
      <c r="A136">
        <v>135</v>
      </c>
      <c r="B136" t="s">
        <v>764</v>
      </c>
      <c r="C136" s="48"/>
    </row>
    <row r="137" spans="1:3" x14ac:dyDescent="0.2">
      <c r="A137">
        <v>136</v>
      </c>
      <c r="B137" t="s">
        <v>765</v>
      </c>
      <c r="C137" s="48"/>
    </row>
    <row r="138" spans="1:3" x14ac:dyDescent="0.2">
      <c r="A138">
        <v>137</v>
      </c>
      <c r="B138" t="s">
        <v>766</v>
      </c>
      <c r="C138" s="48"/>
    </row>
    <row r="139" spans="1:3" x14ac:dyDescent="0.2">
      <c r="A139">
        <v>138</v>
      </c>
      <c r="B139" t="s">
        <v>767</v>
      </c>
      <c r="C139" s="48"/>
    </row>
    <row r="140" spans="1:3" x14ac:dyDescent="0.2">
      <c r="A140">
        <v>139</v>
      </c>
      <c r="B140" t="s">
        <v>768</v>
      </c>
      <c r="C140" s="48"/>
    </row>
    <row r="141" spans="1:3" x14ac:dyDescent="0.2">
      <c r="A141">
        <v>140</v>
      </c>
      <c r="B141" t="s">
        <v>769</v>
      </c>
      <c r="C141" s="48"/>
    </row>
    <row r="142" spans="1:3" x14ac:dyDescent="0.2">
      <c r="A142">
        <v>141</v>
      </c>
      <c r="B142" t="s">
        <v>770</v>
      </c>
      <c r="C142" s="48"/>
    </row>
    <row r="143" spans="1:3" x14ac:dyDescent="0.2">
      <c r="A143">
        <v>142</v>
      </c>
      <c r="B143" t="s">
        <v>771</v>
      </c>
      <c r="C143" s="48"/>
    </row>
    <row r="144" spans="1:3" x14ac:dyDescent="0.2">
      <c r="A144">
        <v>143</v>
      </c>
      <c r="B144" t="s">
        <v>772</v>
      </c>
      <c r="C144" s="48"/>
    </row>
    <row r="145" spans="1:3" x14ac:dyDescent="0.2">
      <c r="A145">
        <v>144</v>
      </c>
      <c r="B145" t="s">
        <v>773</v>
      </c>
      <c r="C145" s="48"/>
    </row>
    <row r="146" spans="1:3" x14ac:dyDescent="0.2">
      <c r="A146">
        <v>145</v>
      </c>
      <c r="B146" t="s">
        <v>774</v>
      </c>
      <c r="C146" s="48"/>
    </row>
    <row r="147" spans="1:3" x14ac:dyDescent="0.2">
      <c r="A147">
        <v>146</v>
      </c>
      <c r="B147" t="s">
        <v>775</v>
      </c>
      <c r="C147" s="48"/>
    </row>
    <row r="148" spans="1:3" x14ac:dyDescent="0.2">
      <c r="A148">
        <v>147</v>
      </c>
      <c r="B148" t="s">
        <v>776</v>
      </c>
      <c r="C148" s="48"/>
    </row>
    <row r="149" spans="1:3" x14ac:dyDescent="0.2">
      <c r="A149">
        <v>148</v>
      </c>
      <c r="B149" t="s">
        <v>777</v>
      </c>
      <c r="C149" s="48"/>
    </row>
    <row r="150" spans="1:3" x14ac:dyDescent="0.2">
      <c r="A150">
        <v>149</v>
      </c>
      <c r="B150" t="s">
        <v>778</v>
      </c>
      <c r="C150" s="48"/>
    </row>
    <row r="151" spans="1:3" x14ac:dyDescent="0.2">
      <c r="A151">
        <v>150</v>
      </c>
      <c r="B151" t="s">
        <v>779</v>
      </c>
      <c r="C151" s="48"/>
    </row>
    <row r="152" spans="1:3" x14ac:dyDescent="0.2">
      <c r="A152">
        <v>151</v>
      </c>
      <c r="B152" t="s">
        <v>780</v>
      </c>
      <c r="C152" s="48"/>
    </row>
    <row r="153" spans="1:3" x14ac:dyDescent="0.2">
      <c r="A153">
        <v>152</v>
      </c>
      <c r="B153" t="s">
        <v>781</v>
      </c>
      <c r="C153" s="48"/>
    </row>
    <row r="154" spans="1:3" x14ac:dyDescent="0.2">
      <c r="A154">
        <v>153</v>
      </c>
      <c r="B154" t="s">
        <v>782</v>
      </c>
      <c r="C154" s="48"/>
    </row>
    <row r="155" spans="1:3" x14ac:dyDescent="0.2">
      <c r="A155">
        <v>154</v>
      </c>
      <c r="B155" t="s">
        <v>783</v>
      </c>
      <c r="C155" s="48"/>
    </row>
    <row r="156" spans="1:3" x14ac:dyDescent="0.2">
      <c r="A156">
        <v>155</v>
      </c>
      <c r="B156" t="s">
        <v>784</v>
      </c>
      <c r="C156" s="48"/>
    </row>
    <row r="157" spans="1:3" x14ac:dyDescent="0.2">
      <c r="A157">
        <v>156</v>
      </c>
      <c r="B157" t="s">
        <v>785</v>
      </c>
      <c r="C157" s="48"/>
    </row>
    <row r="158" spans="1:3" x14ac:dyDescent="0.2">
      <c r="A158">
        <v>157</v>
      </c>
      <c r="B158" t="s">
        <v>786</v>
      </c>
      <c r="C158" s="48"/>
    </row>
    <row r="159" spans="1:3" x14ac:dyDescent="0.2">
      <c r="A159">
        <v>158</v>
      </c>
      <c r="B159" t="s">
        <v>787</v>
      </c>
      <c r="C159" s="48"/>
    </row>
    <row r="160" spans="1:3" x14ac:dyDescent="0.2">
      <c r="A160">
        <v>159</v>
      </c>
      <c r="B160" t="s">
        <v>788</v>
      </c>
      <c r="C160" s="48"/>
    </row>
    <row r="161" spans="1:3" x14ac:dyDescent="0.2">
      <c r="A161">
        <v>160</v>
      </c>
      <c r="B161" t="s">
        <v>789</v>
      </c>
      <c r="C161" s="48"/>
    </row>
    <row r="162" spans="1:3" x14ac:dyDescent="0.2">
      <c r="A162">
        <v>161</v>
      </c>
      <c r="B162" t="s">
        <v>790</v>
      </c>
      <c r="C162" s="48"/>
    </row>
    <row r="163" spans="1:3" x14ac:dyDescent="0.2">
      <c r="A163">
        <v>162</v>
      </c>
      <c r="B163" t="s">
        <v>791</v>
      </c>
      <c r="C163" s="48"/>
    </row>
    <row r="164" spans="1:3" x14ac:dyDescent="0.2">
      <c r="A164">
        <v>163</v>
      </c>
      <c r="B164" t="s">
        <v>792</v>
      </c>
      <c r="C164" s="48"/>
    </row>
    <row r="165" spans="1:3" x14ac:dyDescent="0.2">
      <c r="A165">
        <v>164</v>
      </c>
      <c r="B165" t="s">
        <v>793</v>
      </c>
      <c r="C165" s="48"/>
    </row>
    <row r="166" spans="1:3" x14ac:dyDescent="0.2">
      <c r="A166">
        <v>165</v>
      </c>
      <c r="B166" t="s">
        <v>794</v>
      </c>
      <c r="C166" s="48"/>
    </row>
    <row r="167" spans="1:3" x14ac:dyDescent="0.2">
      <c r="A167">
        <v>166</v>
      </c>
      <c r="B167" t="s">
        <v>795</v>
      </c>
      <c r="C167" s="48"/>
    </row>
    <row r="168" spans="1:3" x14ac:dyDescent="0.2">
      <c r="A168">
        <v>167</v>
      </c>
      <c r="B168" t="s">
        <v>796</v>
      </c>
      <c r="C168" s="48"/>
    </row>
    <row r="169" spans="1:3" x14ac:dyDescent="0.2">
      <c r="A169">
        <v>168</v>
      </c>
      <c r="B169" t="s">
        <v>797</v>
      </c>
      <c r="C169" s="48"/>
    </row>
    <row r="170" spans="1:3" x14ac:dyDescent="0.2">
      <c r="A170">
        <v>169</v>
      </c>
      <c r="B170" t="s">
        <v>798</v>
      </c>
      <c r="C170" s="48"/>
    </row>
    <row r="171" spans="1:3" x14ac:dyDescent="0.2">
      <c r="A171">
        <v>170</v>
      </c>
      <c r="B171" t="s">
        <v>799</v>
      </c>
      <c r="C171" s="48"/>
    </row>
    <row r="172" spans="1:3" x14ac:dyDescent="0.2">
      <c r="A172">
        <v>171</v>
      </c>
      <c r="B172" t="s">
        <v>800</v>
      </c>
      <c r="C172" s="48"/>
    </row>
    <row r="173" spans="1:3" x14ac:dyDescent="0.2">
      <c r="A173">
        <v>172</v>
      </c>
      <c r="B173" t="s">
        <v>801</v>
      </c>
      <c r="C173" s="48"/>
    </row>
    <row r="174" spans="1:3" x14ac:dyDescent="0.2">
      <c r="A174">
        <v>173</v>
      </c>
      <c r="B174" t="s">
        <v>802</v>
      </c>
      <c r="C174" s="48"/>
    </row>
    <row r="175" spans="1:3" x14ac:dyDescent="0.2">
      <c r="A175">
        <v>174</v>
      </c>
      <c r="B175" t="s">
        <v>803</v>
      </c>
      <c r="C175" s="48"/>
    </row>
    <row r="176" spans="1:3" x14ac:dyDescent="0.2">
      <c r="A176">
        <v>175</v>
      </c>
      <c r="B176" t="s">
        <v>804</v>
      </c>
      <c r="C176" s="48"/>
    </row>
    <row r="177" spans="1:3" x14ac:dyDescent="0.2">
      <c r="A177">
        <v>176</v>
      </c>
      <c r="B177" t="s">
        <v>805</v>
      </c>
      <c r="C177" s="48"/>
    </row>
    <row r="178" spans="1:3" x14ac:dyDescent="0.2">
      <c r="A178">
        <v>177</v>
      </c>
      <c r="B178" t="s">
        <v>806</v>
      </c>
      <c r="C178" s="48"/>
    </row>
    <row r="179" spans="1:3" x14ac:dyDescent="0.2">
      <c r="A179">
        <v>178</v>
      </c>
      <c r="B179" t="s">
        <v>807</v>
      </c>
      <c r="C179" s="48"/>
    </row>
    <row r="180" spans="1:3" x14ac:dyDescent="0.2">
      <c r="A180">
        <v>179</v>
      </c>
      <c r="B180" t="s">
        <v>808</v>
      </c>
      <c r="C180" s="48"/>
    </row>
    <row r="181" spans="1:3" x14ac:dyDescent="0.2">
      <c r="A181">
        <v>180</v>
      </c>
      <c r="B181" t="s">
        <v>809</v>
      </c>
      <c r="C181" s="48"/>
    </row>
    <row r="182" spans="1:3" x14ac:dyDescent="0.2">
      <c r="A182">
        <v>181</v>
      </c>
      <c r="B182" t="s">
        <v>810</v>
      </c>
      <c r="C182" s="48"/>
    </row>
    <row r="183" spans="1:3" x14ac:dyDescent="0.2">
      <c r="A183">
        <v>182</v>
      </c>
      <c r="B183" t="s">
        <v>811</v>
      </c>
      <c r="C183" s="48"/>
    </row>
    <row r="184" spans="1:3" x14ac:dyDescent="0.2">
      <c r="A184">
        <v>183</v>
      </c>
      <c r="B184" t="s">
        <v>812</v>
      </c>
      <c r="C184" s="48"/>
    </row>
    <row r="185" spans="1:3" x14ac:dyDescent="0.2">
      <c r="A185">
        <v>184</v>
      </c>
      <c r="B185" t="s">
        <v>813</v>
      </c>
      <c r="C185" s="48"/>
    </row>
    <row r="186" spans="1:3" x14ac:dyDescent="0.2">
      <c r="A186">
        <v>185</v>
      </c>
      <c r="B186" t="s">
        <v>814</v>
      </c>
      <c r="C186" s="48"/>
    </row>
    <row r="187" spans="1:3" x14ac:dyDescent="0.2">
      <c r="A187">
        <v>186</v>
      </c>
      <c r="B187" t="s">
        <v>815</v>
      </c>
      <c r="C187" s="48"/>
    </row>
    <row r="188" spans="1:3" x14ac:dyDescent="0.2">
      <c r="A188">
        <v>187</v>
      </c>
      <c r="B188" t="s">
        <v>816</v>
      </c>
      <c r="C188" s="48"/>
    </row>
    <row r="189" spans="1:3" x14ac:dyDescent="0.2">
      <c r="A189">
        <v>188</v>
      </c>
      <c r="B189" t="s">
        <v>817</v>
      </c>
      <c r="C189" s="48"/>
    </row>
    <row r="190" spans="1:3" x14ac:dyDescent="0.2">
      <c r="A190">
        <v>189</v>
      </c>
      <c r="B190" t="s">
        <v>818</v>
      </c>
      <c r="C190" s="48"/>
    </row>
    <row r="191" spans="1:3" x14ac:dyDescent="0.2">
      <c r="A191">
        <v>190</v>
      </c>
      <c r="B191" t="s">
        <v>819</v>
      </c>
      <c r="C191" s="48"/>
    </row>
    <row r="192" spans="1:3" x14ac:dyDescent="0.2">
      <c r="A192">
        <v>191</v>
      </c>
      <c r="B192" t="s">
        <v>820</v>
      </c>
      <c r="C192" s="48"/>
    </row>
    <row r="193" spans="1:3" x14ac:dyDescent="0.2">
      <c r="A193">
        <v>192</v>
      </c>
      <c r="B193" t="s">
        <v>821</v>
      </c>
      <c r="C193" s="48"/>
    </row>
    <row r="194" spans="1:3" x14ac:dyDescent="0.2">
      <c r="A194">
        <v>193</v>
      </c>
      <c r="B194" t="s">
        <v>822</v>
      </c>
      <c r="C194" s="48"/>
    </row>
    <row r="195" spans="1:3" x14ac:dyDescent="0.2">
      <c r="A195">
        <v>194</v>
      </c>
      <c r="B195" t="s">
        <v>823</v>
      </c>
      <c r="C195" s="48"/>
    </row>
    <row r="196" spans="1:3" x14ac:dyDescent="0.2">
      <c r="A196">
        <v>195</v>
      </c>
      <c r="B196" t="s">
        <v>824</v>
      </c>
      <c r="C196" s="48"/>
    </row>
    <row r="197" spans="1:3" x14ac:dyDescent="0.2">
      <c r="A197">
        <v>196</v>
      </c>
      <c r="B197" t="s">
        <v>825</v>
      </c>
      <c r="C197" s="48"/>
    </row>
    <row r="198" spans="1:3" x14ac:dyDescent="0.2">
      <c r="A198">
        <v>197</v>
      </c>
      <c r="B198" t="s">
        <v>826</v>
      </c>
      <c r="C198" s="48"/>
    </row>
    <row r="199" spans="1:3" x14ac:dyDescent="0.2">
      <c r="A199">
        <v>198</v>
      </c>
      <c r="B199" t="s">
        <v>827</v>
      </c>
      <c r="C199" s="48"/>
    </row>
    <row r="200" spans="1:3" x14ac:dyDescent="0.2">
      <c r="A200">
        <v>199</v>
      </c>
      <c r="B200" t="s">
        <v>828</v>
      </c>
      <c r="C200" s="48"/>
    </row>
    <row r="201" spans="1:3" x14ac:dyDescent="0.2">
      <c r="A201">
        <v>200</v>
      </c>
      <c r="B201" t="s">
        <v>829</v>
      </c>
      <c r="C201" s="48"/>
    </row>
    <row r="202" spans="1:3" x14ac:dyDescent="0.2">
      <c r="A202">
        <v>201</v>
      </c>
      <c r="B202" t="s">
        <v>830</v>
      </c>
      <c r="C202" s="48"/>
    </row>
    <row r="203" spans="1:3" x14ac:dyDescent="0.2">
      <c r="A203">
        <v>202</v>
      </c>
      <c r="B203" t="s">
        <v>831</v>
      </c>
      <c r="C203" s="48"/>
    </row>
    <row r="204" spans="1:3" x14ac:dyDescent="0.2">
      <c r="A204">
        <v>203</v>
      </c>
      <c r="B204" t="s">
        <v>832</v>
      </c>
      <c r="C204" s="48"/>
    </row>
    <row r="205" spans="1:3" x14ac:dyDescent="0.2">
      <c r="A205">
        <v>204</v>
      </c>
      <c r="B205" t="s">
        <v>833</v>
      </c>
      <c r="C205" s="48"/>
    </row>
    <row r="206" spans="1:3" x14ac:dyDescent="0.2">
      <c r="A206">
        <v>205</v>
      </c>
      <c r="B206" t="s">
        <v>834</v>
      </c>
      <c r="C206" s="48"/>
    </row>
    <row r="207" spans="1:3" x14ac:dyDescent="0.2">
      <c r="A207">
        <v>206</v>
      </c>
      <c r="B207" t="s">
        <v>835</v>
      </c>
      <c r="C207" s="48"/>
    </row>
    <row r="208" spans="1:3" x14ac:dyDescent="0.2">
      <c r="A208">
        <v>207</v>
      </c>
      <c r="B208" t="s">
        <v>836</v>
      </c>
      <c r="C208" s="48"/>
    </row>
    <row r="209" spans="1:3" x14ac:dyDescent="0.2">
      <c r="A209">
        <v>208</v>
      </c>
      <c r="B209" t="s">
        <v>837</v>
      </c>
      <c r="C209" s="48"/>
    </row>
    <row r="210" spans="1:3" x14ac:dyDescent="0.2">
      <c r="A210">
        <v>209</v>
      </c>
      <c r="B210" t="s">
        <v>838</v>
      </c>
      <c r="C210" s="48"/>
    </row>
    <row r="211" spans="1:3" x14ac:dyDescent="0.2">
      <c r="A211">
        <v>210</v>
      </c>
      <c r="B211" t="s">
        <v>839</v>
      </c>
      <c r="C211" s="48"/>
    </row>
    <row r="212" spans="1:3" x14ac:dyDescent="0.2">
      <c r="A212">
        <v>211</v>
      </c>
      <c r="B212" t="s">
        <v>840</v>
      </c>
      <c r="C212" s="48"/>
    </row>
    <row r="213" spans="1:3" x14ac:dyDescent="0.2">
      <c r="A213">
        <v>212</v>
      </c>
      <c r="B213" t="s">
        <v>841</v>
      </c>
      <c r="C213" s="48"/>
    </row>
    <row r="214" spans="1:3" x14ac:dyDescent="0.2">
      <c r="A214">
        <v>213</v>
      </c>
      <c r="B214" t="s">
        <v>842</v>
      </c>
      <c r="C214" s="48"/>
    </row>
    <row r="215" spans="1:3" x14ac:dyDescent="0.2">
      <c r="A215">
        <v>214</v>
      </c>
      <c r="B215" t="s">
        <v>843</v>
      </c>
      <c r="C215" s="48"/>
    </row>
    <row r="216" spans="1:3" x14ac:dyDescent="0.2">
      <c r="A216">
        <v>215</v>
      </c>
      <c r="B216" t="s">
        <v>844</v>
      </c>
      <c r="C216" s="48"/>
    </row>
    <row r="217" spans="1:3" x14ac:dyDescent="0.2">
      <c r="A217">
        <v>216</v>
      </c>
      <c r="B217" t="s">
        <v>845</v>
      </c>
      <c r="C217" s="48"/>
    </row>
    <row r="218" spans="1:3" x14ac:dyDescent="0.2">
      <c r="A218">
        <v>217</v>
      </c>
      <c r="B218" t="s">
        <v>846</v>
      </c>
      <c r="C218" s="48"/>
    </row>
    <row r="219" spans="1:3" x14ac:dyDescent="0.2">
      <c r="A219">
        <v>218</v>
      </c>
      <c r="B219" t="s">
        <v>847</v>
      </c>
      <c r="C219" s="48"/>
    </row>
    <row r="220" spans="1:3" x14ac:dyDescent="0.2">
      <c r="A220">
        <v>219</v>
      </c>
      <c r="B220" t="s">
        <v>848</v>
      </c>
      <c r="C220" s="48"/>
    </row>
    <row r="221" spans="1:3" x14ac:dyDescent="0.2">
      <c r="A221">
        <v>220</v>
      </c>
      <c r="B221" t="s">
        <v>849</v>
      </c>
      <c r="C221" s="48"/>
    </row>
    <row r="222" spans="1:3" x14ac:dyDescent="0.2">
      <c r="A222">
        <v>221</v>
      </c>
      <c r="B222" t="s">
        <v>850</v>
      </c>
      <c r="C222" s="48"/>
    </row>
    <row r="223" spans="1:3" x14ac:dyDescent="0.2">
      <c r="A223">
        <v>222</v>
      </c>
      <c r="B223" t="s">
        <v>851</v>
      </c>
      <c r="C223" s="48"/>
    </row>
    <row r="224" spans="1:3" x14ac:dyDescent="0.2">
      <c r="A224">
        <v>223</v>
      </c>
      <c r="B224" t="s">
        <v>852</v>
      </c>
      <c r="C224" s="48"/>
    </row>
    <row r="225" spans="1:3" x14ac:dyDescent="0.2">
      <c r="A225">
        <v>224</v>
      </c>
      <c r="B225" t="s">
        <v>853</v>
      </c>
      <c r="C225" s="48"/>
    </row>
    <row r="226" spans="1:3" x14ac:dyDescent="0.2">
      <c r="A226">
        <v>225</v>
      </c>
      <c r="B226" t="s">
        <v>854</v>
      </c>
      <c r="C226" s="48"/>
    </row>
    <row r="227" spans="1:3" x14ac:dyDescent="0.2">
      <c r="A227">
        <v>226</v>
      </c>
      <c r="B227" t="s">
        <v>855</v>
      </c>
      <c r="C227" s="48"/>
    </row>
    <row r="228" spans="1:3" x14ac:dyDescent="0.2">
      <c r="A228">
        <v>227</v>
      </c>
      <c r="B228" t="s">
        <v>856</v>
      </c>
      <c r="C228" s="48"/>
    </row>
    <row r="229" spans="1:3" x14ac:dyDescent="0.2">
      <c r="A229">
        <v>228</v>
      </c>
      <c r="B229" t="s">
        <v>857</v>
      </c>
      <c r="C229" s="48"/>
    </row>
    <row r="230" spans="1:3" x14ac:dyDescent="0.2">
      <c r="A230">
        <v>229</v>
      </c>
      <c r="B230" t="s">
        <v>858</v>
      </c>
      <c r="C230" s="48"/>
    </row>
    <row r="231" spans="1:3" x14ac:dyDescent="0.2">
      <c r="A231">
        <v>230</v>
      </c>
      <c r="B231" t="s">
        <v>859</v>
      </c>
      <c r="C231" s="48"/>
    </row>
    <row r="232" spans="1:3" x14ac:dyDescent="0.2">
      <c r="A232">
        <v>231</v>
      </c>
      <c r="B232" t="s">
        <v>860</v>
      </c>
      <c r="C232" s="48"/>
    </row>
    <row r="233" spans="1:3" x14ac:dyDescent="0.2">
      <c r="A233">
        <v>232</v>
      </c>
      <c r="B233" t="s">
        <v>861</v>
      </c>
      <c r="C233" s="48"/>
    </row>
    <row r="234" spans="1:3" x14ac:dyDescent="0.2">
      <c r="A234">
        <v>233</v>
      </c>
      <c r="B234" t="s">
        <v>862</v>
      </c>
      <c r="C234" s="48"/>
    </row>
    <row r="235" spans="1:3" x14ac:dyDescent="0.2">
      <c r="A235">
        <v>234</v>
      </c>
      <c r="B235" t="s">
        <v>863</v>
      </c>
      <c r="C235" s="48"/>
    </row>
    <row r="236" spans="1:3" x14ac:dyDescent="0.2">
      <c r="A236">
        <v>235</v>
      </c>
      <c r="B236" t="s">
        <v>864</v>
      </c>
      <c r="C236" s="48"/>
    </row>
    <row r="237" spans="1:3" x14ac:dyDescent="0.2">
      <c r="A237">
        <v>236</v>
      </c>
      <c r="B237" t="s">
        <v>865</v>
      </c>
      <c r="C237" s="48"/>
    </row>
    <row r="238" spans="1:3" x14ac:dyDescent="0.2">
      <c r="A238">
        <v>237</v>
      </c>
      <c r="B238" t="s">
        <v>866</v>
      </c>
      <c r="C238" s="48"/>
    </row>
    <row r="239" spans="1:3" x14ac:dyDescent="0.2">
      <c r="A239">
        <v>238</v>
      </c>
      <c r="B239" t="s">
        <v>867</v>
      </c>
      <c r="C239" s="48"/>
    </row>
    <row r="240" spans="1:3" x14ac:dyDescent="0.2">
      <c r="A240">
        <v>239</v>
      </c>
      <c r="B240" t="s">
        <v>868</v>
      </c>
      <c r="C240" s="48"/>
    </row>
    <row r="241" spans="1:3" x14ac:dyDescent="0.2">
      <c r="A241">
        <v>240</v>
      </c>
      <c r="B241" t="s">
        <v>869</v>
      </c>
      <c r="C241" s="48"/>
    </row>
    <row r="242" spans="1:3" x14ac:dyDescent="0.2">
      <c r="A242">
        <v>241</v>
      </c>
      <c r="B242" t="s">
        <v>870</v>
      </c>
      <c r="C242" s="48"/>
    </row>
    <row r="243" spans="1:3" x14ac:dyDescent="0.2">
      <c r="A243">
        <v>242</v>
      </c>
      <c r="B243" t="s">
        <v>871</v>
      </c>
      <c r="C243" s="48"/>
    </row>
    <row r="244" spans="1:3" x14ac:dyDescent="0.2">
      <c r="A244">
        <v>243</v>
      </c>
      <c r="B244" t="s">
        <v>872</v>
      </c>
      <c r="C244" s="48"/>
    </row>
    <row r="245" spans="1:3" x14ac:dyDescent="0.2">
      <c r="A245">
        <v>244</v>
      </c>
      <c r="B245" t="s">
        <v>873</v>
      </c>
      <c r="C245" s="48"/>
    </row>
    <row r="246" spans="1:3" x14ac:dyDescent="0.2">
      <c r="A246">
        <v>245</v>
      </c>
      <c r="B246" t="s">
        <v>874</v>
      </c>
      <c r="C246" s="48"/>
    </row>
    <row r="247" spans="1:3" x14ac:dyDescent="0.2">
      <c r="A247">
        <v>246</v>
      </c>
      <c r="B247" t="s">
        <v>875</v>
      </c>
      <c r="C247" s="48"/>
    </row>
    <row r="248" spans="1:3" x14ac:dyDescent="0.2">
      <c r="A248">
        <v>247</v>
      </c>
      <c r="B248" t="s">
        <v>876</v>
      </c>
      <c r="C248" s="48"/>
    </row>
    <row r="249" spans="1:3" x14ac:dyDescent="0.2">
      <c r="A249">
        <v>248</v>
      </c>
      <c r="B249" t="s">
        <v>877</v>
      </c>
      <c r="C249" s="48"/>
    </row>
    <row r="250" spans="1:3" x14ac:dyDescent="0.2">
      <c r="A250">
        <v>249</v>
      </c>
      <c r="B250" t="s">
        <v>878</v>
      </c>
      <c r="C250" s="48"/>
    </row>
    <row r="251" spans="1:3" x14ac:dyDescent="0.2">
      <c r="A251">
        <v>250</v>
      </c>
      <c r="B251" t="s">
        <v>879</v>
      </c>
      <c r="C251" s="48"/>
    </row>
    <row r="252" spans="1:3" x14ac:dyDescent="0.2">
      <c r="A252">
        <v>251</v>
      </c>
      <c r="B252" t="s">
        <v>880</v>
      </c>
      <c r="C252" s="48"/>
    </row>
    <row r="253" spans="1:3" x14ac:dyDescent="0.2">
      <c r="A253">
        <v>252</v>
      </c>
      <c r="B253" t="s">
        <v>881</v>
      </c>
      <c r="C253" s="48"/>
    </row>
    <row r="254" spans="1:3" x14ac:dyDescent="0.2">
      <c r="A254">
        <v>253</v>
      </c>
      <c r="B254" t="s">
        <v>882</v>
      </c>
      <c r="C254" s="48"/>
    </row>
    <row r="255" spans="1:3" x14ac:dyDescent="0.2">
      <c r="A255">
        <v>254</v>
      </c>
      <c r="B255" t="s">
        <v>883</v>
      </c>
      <c r="C255" s="48"/>
    </row>
    <row r="256" spans="1:3" x14ac:dyDescent="0.2">
      <c r="A256">
        <v>255</v>
      </c>
      <c r="B256" t="s">
        <v>884</v>
      </c>
      <c r="C256" s="48"/>
    </row>
    <row r="257" spans="1:3" x14ac:dyDescent="0.2">
      <c r="A257">
        <v>256</v>
      </c>
      <c r="B257" t="s">
        <v>885</v>
      </c>
      <c r="C257" s="48"/>
    </row>
    <row r="258" spans="1:3" x14ac:dyDescent="0.2">
      <c r="A258">
        <v>257</v>
      </c>
      <c r="B258" t="s">
        <v>886</v>
      </c>
      <c r="C258" s="48"/>
    </row>
    <row r="259" spans="1:3" x14ac:dyDescent="0.2">
      <c r="A259">
        <v>258</v>
      </c>
      <c r="B259" t="s">
        <v>887</v>
      </c>
      <c r="C259" s="48"/>
    </row>
    <row r="260" spans="1:3" x14ac:dyDescent="0.2">
      <c r="A260">
        <v>259</v>
      </c>
      <c r="B260" t="s">
        <v>888</v>
      </c>
      <c r="C260" s="48"/>
    </row>
    <row r="261" spans="1:3" x14ac:dyDescent="0.2">
      <c r="A261">
        <v>260</v>
      </c>
      <c r="B261" t="s">
        <v>889</v>
      </c>
      <c r="C261" s="48"/>
    </row>
    <row r="262" spans="1:3" x14ac:dyDescent="0.2">
      <c r="A262">
        <v>261</v>
      </c>
      <c r="B262" t="s">
        <v>890</v>
      </c>
      <c r="C262" s="48"/>
    </row>
    <row r="263" spans="1:3" x14ac:dyDescent="0.2">
      <c r="A263">
        <v>262</v>
      </c>
      <c r="B263" t="s">
        <v>891</v>
      </c>
      <c r="C263" s="48"/>
    </row>
    <row r="264" spans="1:3" x14ac:dyDescent="0.2">
      <c r="A264">
        <v>263</v>
      </c>
      <c r="B264" t="s">
        <v>892</v>
      </c>
      <c r="C264" s="48"/>
    </row>
    <row r="265" spans="1:3" x14ac:dyDescent="0.2">
      <c r="A265">
        <v>264</v>
      </c>
      <c r="B265" t="s">
        <v>893</v>
      </c>
      <c r="C265" s="48"/>
    </row>
    <row r="266" spans="1:3" x14ac:dyDescent="0.2">
      <c r="A266">
        <v>265</v>
      </c>
      <c r="B266" t="s">
        <v>894</v>
      </c>
      <c r="C266" s="48"/>
    </row>
    <row r="267" spans="1:3" x14ac:dyDescent="0.2">
      <c r="A267">
        <v>266</v>
      </c>
      <c r="B267" t="s">
        <v>895</v>
      </c>
      <c r="C267" s="48"/>
    </row>
    <row r="268" spans="1:3" x14ac:dyDescent="0.2">
      <c r="A268">
        <v>267</v>
      </c>
      <c r="B268" t="s">
        <v>896</v>
      </c>
      <c r="C268" s="48"/>
    </row>
    <row r="269" spans="1:3" x14ac:dyDescent="0.2">
      <c r="A269">
        <v>268</v>
      </c>
      <c r="B269" t="s">
        <v>897</v>
      </c>
      <c r="C269" s="48"/>
    </row>
    <row r="270" spans="1:3" x14ac:dyDescent="0.2">
      <c r="A270">
        <v>269</v>
      </c>
      <c r="B270" t="s">
        <v>898</v>
      </c>
      <c r="C270" s="48"/>
    </row>
    <row r="271" spans="1:3" x14ac:dyDescent="0.2">
      <c r="A271">
        <v>270</v>
      </c>
      <c r="B271" t="s">
        <v>899</v>
      </c>
      <c r="C271" s="48"/>
    </row>
    <row r="272" spans="1:3" x14ac:dyDescent="0.2">
      <c r="A272">
        <v>271</v>
      </c>
      <c r="B272" t="s">
        <v>900</v>
      </c>
      <c r="C272" s="48"/>
    </row>
    <row r="273" spans="1:3" x14ac:dyDescent="0.2">
      <c r="A273">
        <v>272</v>
      </c>
      <c r="B273" t="s">
        <v>901</v>
      </c>
      <c r="C273" s="48"/>
    </row>
    <row r="274" spans="1:3" x14ac:dyDescent="0.2">
      <c r="A274">
        <v>273</v>
      </c>
      <c r="B274" t="s">
        <v>902</v>
      </c>
      <c r="C274" s="48"/>
    </row>
    <row r="275" spans="1:3" x14ac:dyDescent="0.2">
      <c r="A275">
        <v>274</v>
      </c>
      <c r="B275" t="s">
        <v>903</v>
      </c>
      <c r="C275" s="48"/>
    </row>
    <row r="276" spans="1:3" x14ac:dyDescent="0.2">
      <c r="A276">
        <v>275</v>
      </c>
      <c r="B276" t="s">
        <v>904</v>
      </c>
      <c r="C276" s="48"/>
    </row>
    <row r="277" spans="1:3" x14ac:dyDescent="0.2">
      <c r="A277">
        <v>276</v>
      </c>
      <c r="B277" t="s">
        <v>905</v>
      </c>
      <c r="C277" s="48"/>
    </row>
    <row r="278" spans="1:3" x14ac:dyDescent="0.2">
      <c r="A278">
        <v>277</v>
      </c>
      <c r="B278" t="s">
        <v>906</v>
      </c>
      <c r="C278" s="48"/>
    </row>
    <row r="279" spans="1:3" x14ac:dyDescent="0.2">
      <c r="A279">
        <v>278</v>
      </c>
      <c r="B279" t="s">
        <v>907</v>
      </c>
      <c r="C279" s="48"/>
    </row>
    <row r="280" spans="1:3" x14ac:dyDescent="0.2">
      <c r="A280">
        <v>279</v>
      </c>
      <c r="B280" t="s">
        <v>908</v>
      </c>
      <c r="C280" s="48"/>
    </row>
    <row r="281" spans="1:3" x14ac:dyDescent="0.2">
      <c r="A281">
        <v>280</v>
      </c>
      <c r="B281" t="s">
        <v>909</v>
      </c>
      <c r="C281" s="48"/>
    </row>
    <row r="282" spans="1:3" x14ac:dyDescent="0.2">
      <c r="A282">
        <v>281</v>
      </c>
      <c r="B282" t="s">
        <v>910</v>
      </c>
      <c r="C282" s="48"/>
    </row>
    <row r="283" spans="1:3" x14ac:dyDescent="0.2">
      <c r="A283">
        <v>282</v>
      </c>
      <c r="B283" t="s">
        <v>911</v>
      </c>
      <c r="C283" s="48"/>
    </row>
    <row r="284" spans="1:3" x14ac:dyDescent="0.2">
      <c r="A284">
        <v>283</v>
      </c>
      <c r="B284" t="s">
        <v>912</v>
      </c>
      <c r="C284" s="48"/>
    </row>
    <row r="285" spans="1:3" x14ac:dyDescent="0.2">
      <c r="A285">
        <v>284</v>
      </c>
      <c r="B285" t="s">
        <v>913</v>
      </c>
      <c r="C285" s="48"/>
    </row>
    <row r="286" spans="1:3" x14ac:dyDescent="0.2">
      <c r="A286">
        <v>285</v>
      </c>
      <c r="B286" t="s">
        <v>914</v>
      </c>
      <c r="C286" s="48"/>
    </row>
    <row r="287" spans="1:3" x14ac:dyDescent="0.2">
      <c r="A287">
        <v>286</v>
      </c>
      <c r="B287" t="s">
        <v>915</v>
      </c>
      <c r="C287" s="48"/>
    </row>
    <row r="288" spans="1:3" x14ac:dyDescent="0.2">
      <c r="A288">
        <v>287</v>
      </c>
      <c r="B288" t="s">
        <v>916</v>
      </c>
      <c r="C288" s="48"/>
    </row>
    <row r="289" spans="1:3" x14ac:dyDescent="0.2">
      <c r="A289">
        <v>288</v>
      </c>
      <c r="B289" t="s">
        <v>917</v>
      </c>
      <c r="C289" s="48"/>
    </row>
    <row r="290" spans="1:3" x14ac:dyDescent="0.2">
      <c r="A290">
        <v>289</v>
      </c>
      <c r="B290" t="s">
        <v>918</v>
      </c>
      <c r="C290" s="48"/>
    </row>
  </sheetData>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91"/>
  <sheetViews>
    <sheetView workbookViewId="0"/>
  </sheetViews>
  <sheetFormatPr defaultRowHeight="12.75" x14ac:dyDescent="0.2"/>
  <cols>
    <col min="1" max="1" width="10.140625" customWidth="1"/>
  </cols>
  <sheetData>
    <row r="1" spans="1:4" x14ac:dyDescent="0.2">
      <c r="A1" t="s">
        <v>919</v>
      </c>
      <c r="B1" t="s">
        <v>920</v>
      </c>
      <c r="C1" t="s">
        <v>921</v>
      </c>
      <c r="D1" t="s">
        <v>922</v>
      </c>
    </row>
    <row r="2" spans="1:4" x14ac:dyDescent="0.2">
      <c r="A2" t="e">
        <f>ROW(#REF!)</f>
        <v>#REF!</v>
      </c>
      <c r="B2" t="e">
        <f>IF( SUBTOTAL(103,#REF!) &gt; 0, 1, 0)</f>
        <v>#REF!</v>
      </c>
      <c r="C2">
        <v>1</v>
      </c>
      <c r="D2" t="e">
        <f t="shared" ref="D2:D65" si="0">IF($B2=$C2, 0, 1)</f>
        <v>#REF!</v>
      </c>
    </row>
    <row r="3" spans="1:4" x14ac:dyDescent="0.2">
      <c r="A3" t="e">
        <f>ROW(#REF!)</f>
        <v>#REF!</v>
      </c>
      <c r="B3" t="e">
        <f>IF( SUBTOTAL(103,#REF!) &gt; 0, 1, 0)</f>
        <v>#REF!</v>
      </c>
      <c r="C3">
        <v>1</v>
      </c>
      <c r="D3" t="e">
        <f t="shared" si="0"/>
        <v>#REF!</v>
      </c>
    </row>
    <row r="4" spans="1:4" x14ac:dyDescent="0.2">
      <c r="A4" t="e">
        <f>ROW(#REF!)</f>
        <v>#REF!</v>
      </c>
      <c r="B4" t="e">
        <f>IF( SUBTOTAL(103,#REF!) &gt; 0, 1, 0)</f>
        <v>#REF!</v>
      </c>
      <c r="C4">
        <v>1</v>
      </c>
      <c r="D4" t="e">
        <f t="shared" si="0"/>
        <v>#REF!</v>
      </c>
    </row>
    <row r="5" spans="1:4" x14ac:dyDescent="0.2">
      <c r="A5" t="e">
        <f>ROW(#REF!)</f>
        <v>#REF!</v>
      </c>
      <c r="B5" t="e">
        <f>IF( SUBTOTAL(103,#REF!) &gt; 0, 1, 0)</f>
        <v>#REF!</v>
      </c>
      <c r="C5">
        <v>1</v>
      </c>
      <c r="D5" t="e">
        <f t="shared" si="0"/>
        <v>#REF!</v>
      </c>
    </row>
    <row r="6" spans="1:4" x14ac:dyDescent="0.2">
      <c r="A6" t="e">
        <f>ROW(#REF!)</f>
        <v>#REF!</v>
      </c>
      <c r="B6" t="e">
        <f>IF( SUBTOTAL(103,#REF!) &gt; 0, 1, 0)</f>
        <v>#REF!</v>
      </c>
      <c r="C6">
        <v>1</v>
      </c>
      <c r="D6" t="e">
        <f t="shared" si="0"/>
        <v>#REF!</v>
      </c>
    </row>
    <row r="7" spans="1:4" x14ac:dyDescent="0.2">
      <c r="A7" t="e">
        <f>ROW(#REF!)</f>
        <v>#REF!</v>
      </c>
      <c r="B7" t="e">
        <f>IF( SUBTOTAL(103,#REF!) &gt; 0, 1, 0)</f>
        <v>#REF!</v>
      </c>
      <c r="C7">
        <v>1</v>
      </c>
      <c r="D7" t="e">
        <f t="shared" si="0"/>
        <v>#REF!</v>
      </c>
    </row>
    <row r="8" spans="1:4" x14ac:dyDescent="0.2">
      <c r="A8" t="e">
        <f>ROW(#REF!)</f>
        <v>#REF!</v>
      </c>
      <c r="B8" t="e">
        <f>IF( SUBTOTAL(103,#REF!) &gt; 0, 1, 0)</f>
        <v>#REF!</v>
      </c>
      <c r="C8">
        <v>1</v>
      </c>
      <c r="D8" t="e">
        <f t="shared" si="0"/>
        <v>#REF!</v>
      </c>
    </row>
    <row r="9" spans="1:4" x14ac:dyDescent="0.2">
      <c r="A9" t="e">
        <f>ROW(#REF!)</f>
        <v>#REF!</v>
      </c>
      <c r="B9" t="e">
        <f>IF( SUBTOTAL(103,#REF!) &gt; 0, 1, 0)</f>
        <v>#REF!</v>
      </c>
      <c r="C9">
        <v>1</v>
      </c>
      <c r="D9" t="e">
        <f t="shared" si="0"/>
        <v>#REF!</v>
      </c>
    </row>
    <row r="10" spans="1:4" x14ac:dyDescent="0.2">
      <c r="A10" t="e">
        <f>ROW(#REF!)</f>
        <v>#REF!</v>
      </c>
      <c r="B10" t="e">
        <f>IF( SUBTOTAL(103,#REF!) &gt; 0, 1, 0)</f>
        <v>#REF!</v>
      </c>
      <c r="C10">
        <v>1</v>
      </c>
      <c r="D10" t="e">
        <f t="shared" si="0"/>
        <v>#REF!</v>
      </c>
    </row>
    <row r="11" spans="1:4" x14ac:dyDescent="0.2">
      <c r="A11" t="e">
        <f>ROW(#REF!)</f>
        <v>#REF!</v>
      </c>
      <c r="B11" t="e">
        <f>IF( SUBTOTAL(103,#REF!) &gt; 0, 1, 0)</f>
        <v>#REF!</v>
      </c>
      <c r="C11">
        <v>1</v>
      </c>
      <c r="D11" t="e">
        <f t="shared" si="0"/>
        <v>#REF!</v>
      </c>
    </row>
    <row r="12" spans="1:4" x14ac:dyDescent="0.2">
      <c r="A12" t="e">
        <f>ROW(#REF!)</f>
        <v>#REF!</v>
      </c>
      <c r="B12" t="e">
        <f>IF( SUBTOTAL(103,#REF!) &gt; 0, 1, 0)</f>
        <v>#REF!</v>
      </c>
      <c r="C12">
        <v>1</v>
      </c>
      <c r="D12" t="e">
        <f t="shared" si="0"/>
        <v>#REF!</v>
      </c>
    </row>
    <row r="13" spans="1:4" x14ac:dyDescent="0.2">
      <c r="A13" t="e">
        <f>ROW(#REF!)</f>
        <v>#REF!</v>
      </c>
      <c r="B13" t="e">
        <f>IF( SUBTOTAL(103,#REF!) &gt; 0, 1, 0)</f>
        <v>#REF!</v>
      </c>
      <c r="C13">
        <v>1</v>
      </c>
      <c r="D13" t="e">
        <f t="shared" si="0"/>
        <v>#REF!</v>
      </c>
    </row>
    <row r="14" spans="1:4" x14ac:dyDescent="0.2">
      <c r="A14" t="e">
        <f>ROW(#REF!)</f>
        <v>#REF!</v>
      </c>
      <c r="B14" t="e">
        <f>IF( SUBTOTAL(103,#REF!) &gt; 0, 1, 0)</f>
        <v>#REF!</v>
      </c>
      <c r="C14">
        <v>1</v>
      </c>
      <c r="D14" t="e">
        <f t="shared" si="0"/>
        <v>#REF!</v>
      </c>
    </row>
    <row r="15" spans="1:4" x14ac:dyDescent="0.2">
      <c r="A15" t="e">
        <f>ROW(#REF!)</f>
        <v>#REF!</v>
      </c>
      <c r="B15" t="e">
        <f>IF( SUBTOTAL(103,#REF!) &gt; 0, 1, 0)</f>
        <v>#REF!</v>
      </c>
      <c r="C15">
        <v>1</v>
      </c>
      <c r="D15" t="e">
        <f t="shared" si="0"/>
        <v>#REF!</v>
      </c>
    </row>
    <row r="16" spans="1:4" x14ac:dyDescent="0.2">
      <c r="A16" t="e">
        <f>ROW(#REF!)</f>
        <v>#REF!</v>
      </c>
      <c r="B16" t="e">
        <f>IF( SUBTOTAL(103,#REF!) &gt; 0, 1, 0)</f>
        <v>#REF!</v>
      </c>
      <c r="C16">
        <v>1</v>
      </c>
      <c r="D16" t="e">
        <f t="shared" si="0"/>
        <v>#REF!</v>
      </c>
    </row>
    <row r="17" spans="1:4" x14ac:dyDescent="0.2">
      <c r="A17" t="e">
        <f>ROW(#REF!)</f>
        <v>#REF!</v>
      </c>
      <c r="B17" t="e">
        <f>IF( SUBTOTAL(103,#REF!) &gt; 0, 1, 0)</f>
        <v>#REF!</v>
      </c>
      <c r="C17">
        <v>1</v>
      </c>
      <c r="D17" t="e">
        <f t="shared" si="0"/>
        <v>#REF!</v>
      </c>
    </row>
    <row r="18" spans="1:4" x14ac:dyDescent="0.2">
      <c r="A18" t="e">
        <f>ROW(#REF!)</f>
        <v>#REF!</v>
      </c>
      <c r="B18" t="e">
        <f>IF( SUBTOTAL(103,#REF!) &gt; 0, 1, 0)</f>
        <v>#REF!</v>
      </c>
      <c r="C18">
        <v>1</v>
      </c>
      <c r="D18" t="e">
        <f t="shared" si="0"/>
        <v>#REF!</v>
      </c>
    </row>
    <row r="19" spans="1:4" x14ac:dyDescent="0.2">
      <c r="A19" t="e">
        <f>ROW(#REF!)</f>
        <v>#REF!</v>
      </c>
      <c r="B19" t="e">
        <f>IF( SUBTOTAL(103,#REF!) &gt; 0, 1, 0)</f>
        <v>#REF!</v>
      </c>
      <c r="C19">
        <v>1</v>
      </c>
      <c r="D19" t="e">
        <f t="shared" si="0"/>
        <v>#REF!</v>
      </c>
    </row>
    <row r="20" spans="1:4" x14ac:dyDescent="0.2">
      <c r="A20" t="e">
        <f>ROW(#REF!)</f>
        <v>#REF!</v>
      </c>
      <c r="B20" t="e">
        <f>IF( SUBTOTAL(103,#REF!) &gt; 0, 1, 0)</f>
        <v>#REF!</v>
      </c>
      <c r="C20">
        <v>1</v>
      </c>
      <c r="D20" t="e">
        <f t="shared" si="0"/>
        <v>#REF!</v>
      </c>
    </row>
    <row r="21" spans="1:4" x14ac:dyDescent="0.2">
      <c r="A21" t="e">
        <f>ROW(#REF!)</f>
        <v>#REF!</v>
      </c>
      <c r="B21" t="e">
        <f>IF( SUBTOTAL(103,#REF!) &gt; 0, 1, 0)</f>
        <v>#REF!</v>
      </c>
      <c r="C21">
        <v>1</v>
      </c>
      <c r="D21" t="e">
        <f t="shared" si="0"/>
        <v>#REF!</v>
      </c>
    </row>
    <row r="22" spans="1:4" x14ac:dyDescent="0.2">
      <c r="A22" t="e">
        <f>ROW(#REF!)</f>
        <v>#REF!</v>
      </c>
      <c r="B22" t="e">
        <f>IF( SUBTOTAL(103,#REF!) &gt; 0, 1, 0)</f>
        <v>#REF!</v>
      </c>
      <c r="C22">
        <v>1</v>
      </c>
      <c r="D22" t="e">
        <f t="shared" si="0"/>
        <v>#REF!</v>
      </c>
    </row>
    <row r="23" spans="1:4" x14ac:dyDescent="0.2">
      <c r="A23" t="e">
        <f>ROW(#REF!)</f>
        <v>#REF!</v>
      </c>
      <c r="B23" t="e">
        <f>IF( SUBTOTAL(103,#REF!) &gt; 0, 1, 0)</f>
        <v>#REF!</v>
      </c>
      <c r="C23">
        <v>1</v>
      </c>
      <c r="D23" t="e">
        <f t="shared" si="0"/>
        <v>#REF!</v>
      </c>
    </row>
    <row r="24" spans="1:4" x14ac:dyDescent="0.2">
      <c r="A24" t="e">
        <f>ROW(#REF!)</f>
        <v>#REF!</v>
      </c>
      <c r="B24" t="e">
        <f>IF( SUBTOTAL(103,#REF!) &gt; 0, 1, 0)</f>
        <v>#REF!</v>
      </c>
      <c r="C24">
        <v>1</v>
      </c>
      <c r="D24" t="e">
        <f t="shared" si="0"/>
        <v>#REF!</v>
      </c>
    </row>
    <row r="25" spans="1:4" x14ac:dyDescent="0.2">
      <c r="A25" t="e">
        <f>ROW(#REF!)</f>
        <v>#REF!</v>
      </c>
      <c r="B25" t="e">
        <f>IF( SUBTOTAL(103,#REF!) &gt; 0, 1, 0)</f>
        <v>#REF!</v>
      </c>
      <c r="C25">
        <v>1</v>
      </c>
      <c r="D25" t="e">
        <f t="shared" si="0"/>
        <v>#REF!</v>
      </c>
    </row>
    <row r="26" spans="1:4" x14ac:dyDescent="0.2">
      <c r="A26" t="e">
        <f>ROW(#REF!)</f>
        <v>#REF!</v>
      </c>
      <c r="B26" t="e">
        <f>IF( SUBTOTAL(103,#REF!) &gt; 0, 1, 0)</f>
        <v>#REF!</v>
      </c>
      <c r="C26">
        <v>1</v>
      </c>
      <c r="D26" t="e">
        <f t="shared" si="0"/>
        <v>#REF!</v>
      </c>
    </row>
    <row r="27" spans="1:4" x14ac:dyDescent="0.2">
      <c r="A27" t="e">
        <f>ROW(#REF!)</f>
        <v>#REF!</v>
      </c>
      <c r="B27" t="e">
        <f>IF( SUBTOTAL(103,#REF!) &gt; 0, 1, 0)</f>
        <v>#REF!</v>
      </c>
      <c r="C27">
        <v>1</v>
      </c>
      <c r="D27" t="e">
        <f t="shared" si="0"/>
        <v>#REF!</v>
      </c>
    </row>
    <row r="28" spans="1:4" x14ac:dyDescent="0.2">
      <c r="A28" t="e">
        <f>ROW(#REF!)</f>
        <v>#REF!</v>
      </c>
      <c r="B28" t="e">
        <f>IF( SUBTOTAL(103,#REF!) &gt; 0, 1, 0)</f>
        <v>#REF!</v>
      </c>
      <c r="C28">
        <v>1</v>
      </c>
      <c r="D28" t="e">
        <f t="shared" si="0"/>
        <v>#REF!</v>
      </c>
    </row>
    <row r="29" spans="1:4" x14ac:dyDescent="0.2">
      <c r="A29" t="e">
        <f>ROW(#REF!)</f>
        <v>#REF!</v>
      </c>
      <c r="B29" t="e">
        <f>IF( SUBTOTAL(103,#REF!) &gt; 0, 1, 0)</f>
        <v>#REF!</v>
      </c>
      <c r="C29">
        <v>1</v>
      </c>
      <c r="D29" t="e">
        <f t="shared" si="0"/>
        <v>#REF!</v>
      </c>
    </row>
    <row r="30" spans="1:4" x14ac:dyDescent="0.2">
      <c r="A30" t="e">
        <f>ROW(#REF!)</f>
        <v>#REF!</v>
      </c>
      <c r="B30" t="e">
        <f>IF( SUBTOTAL(103,#REF!) &gt; 0, 1, 0)</f>
        <v>#REF!</v>
      </c>
      <c r="C30">
        <v>1</v>
      </c>
      <c r="D30" t="e">
        <f t="shared" si="0"/>
        <v>#REF!</v>
      </c>
    </row>
    <row r="31" spans="1:4" x14ac:dyDescent="0.2">
      <c r="A31" t="e">
        <f>ROW(#REF!)</f>
        <v>#REF!</v>
      </c>
      <c r="B31" t="e">
        <f>IF( SUBTOTAL(103,#REF!) &gt; 0, 1, 0)</f>
        <v>#REF!</v>
      </c>
      <c r="C31">
        <v>1</v>
      </c>
      <c r="D31" t="e">
        <f t="shared" si="0"/>
        <v>#REF!</v>
      </c>
    </row>
    <row r="32" spans="1:4" x14ac:dyDescent="0.2">
      <c r="A32" t="e">
        <f>ROW(#REF!)</f>
        <v>#REF!</v>
      </c>
      <c r="B32" t="e">
        <f>IF( SUBTOTAL(103,#REF!) &gt; 0, 1, 0)</f>
        <v>#REF!</v>
      </c>
      <c r="C32">
        <v>1</v>
      </c>
      <c r="D32" t="e">
        <f t="shared" si="0"/>
        <v>#REF!</v>
      </c>
    </row>
    <row r="33" spans="1:4" x14ac:dyDescent="0.2">
      <c r="A33" t="e">
        <f>ROW(#REF!)</f>
        <v>#REF!</v>
      </c>
      <c r="B33" t="e">
        <f>IF( SUBTOTAL(103,#REF!) &gt; 0, 1, 0)</f>
        <v>#REF!</v>
      </c>
      <c r="C33">
        <v>1</v>
      </c>
      <c r="D33" t="e">
        <f t="shared" si="0"/>
        <v>#REF!</v>
      </c>
    </row>
    <row r="34" spans="1:4" x14ac:dyDescent="0.2">
      <c r="A34" t="e">
        <f>ROW(#REF!)</f>
        <v>#REF!</v>
      </c>
      <c r="B34" t="e">
        <f>IF( SUBTOTAL(103,#REF!) &gt; 0, 1, 0)</f>
        <v>#REF!</v>
      </c>
      <c r="C34">
        <v>1</v>
      </c>
      <c r="D34" t="e">
        <f t="shared" si="0"/>
        <v>#REF!</v>
      </c>
    </row>
    <row r="35" spans="1:4" x14ac:dyDescent="0.2">
      <c r="A35" t="e">
        <f>ROW(#REF!)</f>
        <v>#REF!</v>
      </c>
      <c r="B35" t="e">
        <f>IF( SUBTOTAL(103,#REF!) &gt; 0, 1, 0)</f>
        <v>#REF!</v>
      </c>
      <c r="C35">
        <v>1</v>
      </c>
      <c r="D35" t="e">
        <f t="shared" si="0"/>
        <v>#REF!</v>
      </c>
    </row>
    <row r="36" spans="1:4" x14ac:dyDescent="0.2">
      <c r="A36" t="e">
        <f>ROW(#REF!)</f>
        <v>#REF!</v>
      </c>
      <c r="B36" t="e">
        <f>IF( SUBTOTAL(103,#REF!) &gt; 0, 1, 0)</f>
        <v>#REF!</v>
      </c>
      <c r="C36">
        <v>1</v>
      </c>
      <c r="D36" t="e">
        <f t="shared" si="0"/>
        <v>#REF!</v>
      </c>
    </row>
    <row r="37" spans="1:4" x14ac:dyDescent="0.2">
      <c r="A37" t="e">
        <f>ROW(#REF!)</f>
        <v>#REF!</v>
      </c>
      <c r="B37" t="e">
        <f>IF( SUBTOTAL(103,#REF!) &gt; 0, 1, 0)</f>
        <v>#REF!</v>
      </c>
      <c r="C37">
        <v>1</v>
      </c>
      <c r="D37" t="e">
        <f t="shared" si="0"/>
        <v>#REF!</v>
      </c>
    </row>
    <row r="38" spans="1:4" x14ac:dyDescent="0.2">
      <c r="A38" t="e">
        <f>ROW(#REF!)</f>
        <v>#REF!</v>
      </c>
      <c r="B38" t="e">
        <f>IF( SUBTOTAL(103,#REF!) &gt; 0, 1, 0)</f>
        <v>#REF!</v>
      </c>
      <c r="C38">
        <v>1</v>
      </c>
      <c r="D38" t="e">
        <f t="shared" si="0"/>
        <v>#REF!</v>
      </c>
    </row>
    <row r="39" spans="1:4" x14ac:dyDescent="0.2">
      <c r="A39" t="e">
        <f>ROW(#REF!)</f>
        <v>#REF!</v>
      </c>
      <c r="B39" t="e">
        <f>IF( SUBTOTAL(103,#REF!) &gt; 0, 1, 0)</f>
        <v>#REF!</v>
      </c>
      <c r="C39">
        <v>1</v>
      </c>
      <c r="D39" t="e">
        <f t="shared" si="0"/>
        <v>#REF!</v>
      </c>
    </row>
    <row r="40" spans="1:4" x14ac:dyDescent="0.2">
      <c r="A40" t="e">
        <f>ROW(#REF!)</f>
        <v>#REF!</v>
      </c>
      <c r="B40" t="e">
        <f>IF( SUBTOTAL(103,#REF!) &gt; 0, 1, 0)</f>
        <v>#REF!</v>
      </c>
      <c r="C40">
        <v>1</v>
      </c>
      <c r="D40" t="e">
        <f t="shared" si="0"/>
        <v>#REF!</v>
      </c>
    </row>
    <row r="41" spans="1:4" x14ac:dyDescent="0.2">
      <c r="A41" t="e">
        <f>ROW(#REF!)</f>
        <v>#REF!</v>
      </c>
      <c r="B41" t="e">
        <f>IF( SUBTOTAL(103,#REF!) &gt; 0, 1, 0)</f>
        <v>#REF!</v>
      </c>
      <c r="C41">
        <v>1</v>
      </c>
      <c r="D41" t="e">
        <f t="shared" si="0"/>
        <v>#REF!</v>
      </c>
    </row>
    <row r="42" spans="1:4" x14ac:dyDescent="0.2">
      <c r="A42" t="e">
        <f>ROW(#REF!)</f>
        <v>#REF!</v>
      </c>
      <c r="B42" t="e">
        <f>IF( SUBTOTAL(103,#REF!) &gt; 0, 1, 0)</f>
        <v>#REF!</v>
      </c>
      <c r="C42">
        <v>1</v>
      </c>
      <c r="D42" t="e">
        <f t="shared" si="0"/>
        <v>#REF!</v>
      </c>
    </row>
    <row r="43" spans="1:4" x14ac:dyDescent="0.2">
      <c r="A43" t="e">
        <f>ROW(#REF!)</f>
        <v>#REF!</v>
      </c>
      <c r="B43" t="e">
        <f>IF( SUBTOTAL(103,#REF!) &gt; 0, 1, 0)</f>
        <v>#REF!</v>
      </c>
      <c r="C43">
        <v>1</v>
      </c>
      <c r="D43" t="e">
        <f t="shared" si="0"/>
        <v>#REF!</v>
      </c>
    </row>
    <row r="44" spans="1:4" x14ac:dyDescent="0.2">
      <c r="A44" t="e">
        <f>ROW(#REF!)</f>
        <v>#REF!</v>
      </c>
      <c r="B44" t="e">
        <f>IF( SUBTOTAL(103,#REF!) &gt; 0, 1, 0)</f>
        <v>#REF!</v>
      </c>
      <c r="C44">
        <v>1</v>
      </c>
      <c r="D44" t="e">
        <f t="shared" si="0"/>
        <v>#REF!</v>
      </c>
    </row>
    <row r="45" spans="1:4" x14ac:dyDescent="0.2">
      <c r="A45" t="e">
        <f>ROW(#REF!)</f>
        <v>#REF!</v>
      </c>
      <c r="B45" t="e">
        <f>IF( SUBTOTAL(103,#REF!) &gt; 0, 1, 0)</f>
        <v>#REF!</v>
      </c>
      <c r="C45">
        <v>1</v>
      </c>
      <c r="D45" t="e">
        <f t="shared" si="0"/>
        <v>#REF!</v>
      </c>
    </row>
    <row r="46" spans="1:4" x14ac:dyDescent="0.2">
      <c r="A46" t="e">
        <f>ROW(#REF!)</f>
        <v>#REF!</v>
      </c>
      <c r="B46" t="e">
        <f>IF( SUBTOTAL(103,#REF!) &gt; 0, 1, 0)</f>
        <v>#REF!</v>
      </c>
      <c r="C46">
        <v>1</v>
      </c>
      <c r="D46" t="e">
        <f t="shared" si="0"/>
        <v>#REF!</v>
      </c>
    </row>
    <row r="47" spans="1:4" x14ac:dyDescent="0.2">
      <c r="A47" t="e">
        <f>ROW(#REF!)</f>
        <v>#REF!</v>
      </c>
      <c r="B47" t="e">
        <f>IF( SUBTOTAL(103,#REF!) &gt; 0, 1, 0)</f>
        <v>#REF!</v>
      </c>
      <c r="C47">
        <v>1</v>
      </c>
      <c r="D47" t="e">
        <f t="shared" si="0"/>
        <v>#REF!</v>
      </c>
    </row>
    <row r="48" spans="1:4" x14ac:dyDescent="0.2">
      <c r="A48" t="e">
        <f>ROW(#REF!)</f>
        <v>#REF!</v>
      </c>
      <c r="B48" t="e">
        <f>IF( SUBTOTAL(103,#REF!) &gt; 0, 1, 0)</f>
        <v>#REF!</v>
      </c>
      <c r="C48">
        <v>1</v>
      </c>
      <c r="D48" t="e">
        <f t="shared" si="0"/>
        <v>#REF!</v>
      </c>
    </row>
    <row r="49" spans="1:4" x14ac:dyDescent="0.2">
      <c r="A49" t="e">
        <f>ROW(#REF!)</f>
        <v>#REF!</v>
      </c>
      <c r="B49" t="e">
        <f>IF( SUBTOTAL(103,#REF!) &gt; 0, 1, 0)</f>
        <v>#REF!</v>
      </c>
      <c r="C49">
        <v>1</v>
      </c>
      <c r="D49" t="e">
        <f t="shared" si="0"/>
        <v>#REF!</v>
      </c>
    </row>
    <row r="50" spans="1:4" x14ac:dyDescent="0.2">
      <c r="A50" t="e">
        <f>ROW(#REF!)</f>
        <v>#REF!</v>
      </c>
      <c r="B50" t="e">
        <f>IF( SUBTOTAL(103,#REF!) &gt; 0, 1, 0)</f>
        <v>#REF!</v>
      </c>
      <c r="C50">
        <v>1</v>
      </c>
      <c r="D50" t="e">
        <f t="shared" si="0"/>
        <v>#REF!</v>
      </c>
    </row>
    <row r="51" spans="1:4" x14ac:dyDescent="0.2">
      <c r="A51" t="e">
        <f>ROW(#REF!)</f>
        <v>#REF!</v>
      </c>
      <c r="B51" t="e">
        <f>IF( SUBTOTAL(103,#REF!) &gt; 0, 1, 0)</f>
        <v>#REF!</v>
      </c>
      <c r="C51">
        <v>1</v>
      </c>
      <c r="D51" t="e">
        <f t="shared" si="0"/>
        <v>#REF!</v>
      </c>
    </row>
    <row r="52" spans="1:4" x14ac:dyDescent="0.2">
      <c r="A52" t="e">
        <f>ROW(#REF!)</f>
        <v>#REF!</v>
      </c>
      <c r="B52" t="e">
        <f>IF( SUBTOTAL(103,#REF!) &gt; 0, 1, 0)</f>
        <v>#REF!</v>
      </c>
      <c r="C52">
        <v>1</v>
      </c>
      <c r="D52" t="e">
        <f t="shared" si="0"/>
        <v>#REF!</v>
      </c>
    </row>
    <row r="53" spans="1:4" x14ac:dyDescent="0.2">
      <c r="A53" t="e">
        <f>ROW(#REF!)</f>
        <v>#REF!</v>
      </c>
      <c r="B53" t="e">
        <f>IF( SUBTOTAL(103,#REF!) &gt; 0, 1, 0)</f>
        <v>#REF!</v>
      </c>
      <c r="C53">
        <v>1</v>
      </c>
      <c r="D53" t="e">
        <f t="shared" si="0"/>
        <v>#REF!</v>
      </c>
    </row>
    <row r="54" spans="1:4" x14ac:dyDescent="0.2">
      <c r="A54" t="e">
        <f>ROW(#REF!)</f>
        <v>#REF!</v>
      </c>
      <c r="B54" t="e">
        <f>IF( SUBTOTAL(103,#REF!) &gt; 0, 1, 0)</f>
        <v>#REF!</v>
      </c>
      <c r="C54">
        <v>1</v>
      </c>
      <c r="D54" t="e">
        <f t="shared" si="0"/>
        <v>#REF!</v>
      </c>
    </row>
    <row r="55" spans="1:4" x14ac:dyDescent="0.2">
      <c r="A55" t="e">
        <f>ROW(#REF!)</f>
        <v>#REF!</v>
      </c>
      <c r="B55" t="e">
        <f>IF( SUBTOTAL(103,#REF!) &gt; 0, 1, 0)</f>
        <v>#REF!</v>
      </c>
      <c r="C55">
        <v>1</v>
      </c>
      <c r="D55" t="e">
        <f t="shared" si="0"/>
        <v>#REF!</v>
      </c>
    </row>
    <row r="56" spans="1:4" x14ac:dyDescent="0.2">
      <c r="A56" t="e">
        <f>ROW(#REF!)</f>
        <v>#REF!</v>
      </c>
      <c r="B56" t="e">
        <f>IF( SUBTOTAL(103,#REF!) &gt; 0, 1, 0)</f>
        <v>#REF!</v>
      </c>
      <c r="C56">
        <v>1</v>
      </c>
      <c r="D56" t="e">
        <f t="shared" si="0"/>
        <v>#REF!</v>
      </c>
    </row>
    <row r="57" spans="1:4" x14ac:dyDescent="0.2">
      <c r="A57" t="e">
        <f>ROW(#REF!)</f>
        <v>#REF!</v>
      </c>
      <c r="B57" t="e">
        <f>IF( SUBTOTAL(103,#REF!) &gt; 0, 1, 0)</f>
        <v>#REF!</v>
      </c>
      <c r="C57">
        <v>1</v>
      </c>
      <c r="D57" t="e">
        <f t="shared" si="0"/>
        <v>#REF!</v>
      </c>
    </row>
    <row r="58" spans="1:4" x14ac:dyDescent="0.2">
      <c r="A58" t="e">
        <f>ROW(#REF!)</f>
        <v>#REF!</v>
      </c>
      <c r="B58" t="e">
        <f>IF( SUBTOTAL(103,#REF!) &gt; 0, 1, 0)</f>
        <v>#REF!</v>
      </c>
      <c r="C58">
        <v>1</v>
      </c>
      <c r="D58" t="e">
        <f t="shared" si="0"/>
        <v>#REF!</v>
      </c>
    </row>
    <row r="59" spans="1:4" x14ac:dyDescent="0.2">
      <c r="A59" t="e">
        <f>ROW(#REF!)</f>
        <v>#REF!</v>
      </c>
      <c r="B59" t="e">
        <f>IF( SUBTOTAL(103,#REF!) &gt; 0, 1, 0)</f>
        <v>#REF!</v>
      </c>
      <c r="C59">
        <v>1</v>
      </c>
      <c r="D59" t="e">
        <f t="shared" si="0"/>
        <v>#REF!</v>
      </c>
    </row>
    <row r="60" spans="1:4" x14ac:dyDescent="0.2">
      <c r="A60" t="e">
        <f>ROW(#REF!)</f>
        <v>#REF!</v>
      </c>
      <c r="B60" t="e">
        <f>IF( SUBTOTAL(103,#REF!) &gt; 0, 1, 0)</f>
        <v>#REF!</v>
      </c>
      <c r="C60">
        <v>1</v>
      </c>
      <c r="D60" t="e">
        <f t="shared" si="0"/>
        <v>#REF!</v>
      </c>
    </row>
    <row r="61" spans="1:4" x14ac:dyDescent="0.2">
      <c r="A61" t="e">
        <f>ROW(#REF!)</f>
        <v>#REF!</v>
      </c>
      <c r="B61" t="e">
        <f>IF( SUBTOTAL(103,#REF!) &gt; 0, 1, 0)</f>
        <v>#REF!</v>
      </c>
      <c r="C61">
        <v>1</v>
      </c>
      <c r="D61" t="e">
        <f t="shared" si="0"/>
        <v>#REF!</v>
      </c>
    </row>
    <row r="62" spans="1:4" x14ac:dyDescent="0.2">
      <c r="A62" t="e">
        <f>ROW(#REF!)</f>
        <v>#REF!</v>
      </c>
      <c r="B62" t="e">
        <f>IF( SUBTOTAL(103,#REF!) &gt; 0, 1, 0)</f>
        <v>#REF!</v>
      </c>
      <c r="C62">
        <v>1</v>
      </c>
      <c r="D62" t="e">
        <f t="shared" si="0"/>
        <v>#REF!</v>
      </c>
    </row>
    <row r="63" spans="1:4" x14ac:dyDescent="0.2">
      <c r="A63" t="e">
        <f>ROW(#REF!)</f>
        <v>#REF!</v>
      </c>
      <c r="B63" t="e">
        <f>IF( SUBTOTAL(103,#REF!) &gt; 0, 1, 0)</f>
        <v>#REF!</v>
      </c>
      <c r="C63">
        <v>1</v>
      </c>
      <c r="D63" t="e">
        <f t="shared" si="0"/>
        <v>#REF!</v>
      </c>
    </row>
    <row r="64" spans="1:4" x14ac:dyDescent="0.2">
      <c r="A64" t="e">
        <f>ROW(#REF!)</f>
        <v>#REF!</v>
      </c>
      <c r="B64" t="e">
        <f>IF( SUBTOTAL(103,#REF!) &gt; 0, 1, 0)</f>
        <v>#REF!</v>
      </c>
      <c r="C64">
        <v>1</v>
      </c>
      <c r="D64" t="e">
        <f t="shared" si="0"/>
        <v>#REF!</v>
      </c>
    </row>
    <row r="65" spans="1:4" x14ac:dyDescent="0.2">
      <c r="A65" t="e">
        <f>ROW(#REF!)</f>
        <v>#REF!</v>
      </c>
      <c r="B65" t="e">
        <f>IF( SUBTOTAL(103,#REF!) &gt; 0, 1, 0)</f>
        <v>#REF!</v>
      </c>
      <c r="C65">
        <v>1</v>
      </c>
      <c r="D65" t="e">
        <f t="shared" si="0"/>
        <v>#REF!</v>
      </c>
    </row>
    <row r="66" spans="1:4" x14ac:dyDescent="0.2">
      <c r="A66" t="e">
        <f>ROW(#REF!)</f>
        <v>#REF!</v>
      </c>
      <c r="B66" t="e">
        <f>IF( SUBTOTAL(103,#REF!) &gt; 0, 1, 0)</f>
        <v>#REF!</v>
      </c>
      <c r="C66">
        <v>1</v>
      </c>
      <c r="D66" t="e">
        <f t="shared" ref="D66:D129" si="1">IF($B66=$C66, 0, 1)</f>
        <v>#REF!</v>
      </c>
    </row>
    <row r="67" spans="1:4" x14ac:dyDescent="0.2">
      <c r="A67" t="e">
        <f>ROW(#REF!)</f>
        <v>#REF!</v>
      </c>
      <c r="B67" t="e">
        <f>IF( SUBTOTAL(103,#REF!) &gt; 0, 1, 0)</f>
        <v>#REF!</v>
      </c>
      <c r="C67">
        <v>1</v>
      </c>
      <c r="D67" t="e">
        <f t="shared" si="1"/>
        <v>#REF!</v>
      </c>
    </row>
    <row r="68" spans="1:4" x14ac:dyDescent="0.2">
      <c r="A68" t="e">
        <f>ROW(#REF!)</f>
        <v>#REF!</v>
      </c>
      <c r="B68" t="e">
        <f>IF( SUBTOTAL(103,#REF!) &gt; 0, 1, 0)</f>
        <v>#REF!</v>
      </c>
      <c r="C68">
        <v>1</v>
      </c>
      <c r="D68" t="e">
        <f t="shared" si="1"/>
        <v>#REF!</v>
      </c>
    </row>
    <row r="69" spans="1:4" x14ac:dyDescent="0.2">
      <c r="A69" t="e">
        <f>ROW(#REF!)</f>
        <v>#REF!</v>
      </c>
      <c r="B69" t="e">
        <f>IF( SUBTOTAL(103,#REF!) &gt; 0, 1, 0)</f>
        <v>#REF!</v>
      </c>
      <c r="C69">
        <v>1</v>
      </c>
      <c r="D69" t="e">
        <f t="shared" si="1"/>
        <v>#REF!</v>
      </c>
    </row>
    <row r="70" spans="1:4" x14ac:dyDescent="0.2">
      <c r="A70" t="e">
        <f>ROW(#REF!)</f>
        <v>#REF!</v>
      </c>
      <c r="B70" t="e">
        <f>IF( SUBTOTAL(103,#REF!) &gt; 0, 1, 0)</f>
        <v>#REF!</v>
      </c>
      <c r="C70">
        <v>1</v>
      </c>
      <c r="D70" t="e">
        <f t="shared" si="1"/>
        <v>#REF!</v>
      </c>
    </row>
    <row r="71" spans="1:4" x14ac:dyDescent="0.2">
      <c r="A71" t="e">
        <f>ROW(#REF!)</f>
        <v>#REF!</v>
      </c>
      <c r="B71" t="e">
        <f>IF( SUBTOTAL(103,#REF!) &gt; 0, 1, 0)</f>
        <v>#REF!</v>
      </c>
      <c r="C71">
        <v>1</v>
      </c>
      <c r="D71" t="e">
        <f t="shared" si="1"/>
        <v>#REF!</v>
      </c>
    </row>
    <row r="72" spans="1:4" x14ac:dyDescent="0.2">
      <c r="A72" t="e">
        <f>ROW(#REF!)</f>
        <v>#REF!</v>
      </c>
      <c r="B72" t="e">
        <f>IF( SUBTOTAL(103,#REF!) &gt; 0, 1, 0)</f>
        <v>#REF!</v>
      </c>
      <c r="C72">
        <v>1</v>
      </c>
      <c r="D72" t="e">
        <f t="shared" si="1"/>
        <v>#REF!</v>
      </c>
    </row>
    <row r="73" spans="1:4" x14ac:dyDescent="0.2">
      <c r="A73" t="e">
        <f>ROW(#REF!)</f>
        <v>#REF!</v>
      </c>
      <c r="B73" t="e">
        <f>IF( SUBTOTAL(103,#REF!) &gt; 0, 1, 0)</f>
        <v>#REF!</v>
      </c>
      <c r="C73">
        <v>1</v>
      </c>
      <c r="D73" t="e">
        <f t="shared" si="1"/>
        <v>#REF!</v>
      </c>
    </row>
    <row r="74" spans="1:4" x14ac:dyDescent="0.2">
      <c r="A74" t="e">
        <f>ROW(#REF!)</f>
        <v>#REF!</v>
      </c>
      <c r="B74" t="e">
        <f>IF( SUBTOTAL(103,#REF!) &gt; 0, 1, 0)</f>
        <v>#REF!</v>
      </c>
      <c r="C74">
        <v>1</v>
      </c>
      <c r="D74" t="e">
        <f t="shared" si="1"/>
        <v>#REF!</v>
      </c>
    </row>
    <row r="75" spans="1:4" x14ac:dyDescent="0.2">
      <c r="A75" t="e">
        <f>ROW(#REF!)</f>
        <v>#REF!</v>
      </c>
      <c r="B75" t="e">
        <f>IF( SUBTOTAL(103,#REF!) &gt; 0, 1, 0)</f>
        <v>#REF!</v>
      </c>
      <c r="C75">
        <v>1</v>
      </c>
      <c r="D75" t="e">
        <f t="shared" si="1"/>
        <v>#REF!</v>
      </c>
    </row>
    <row r="76" spans="1:4" x14ac:dyDescent="0.2">
      <c r="A76" t="e">
        <f>ROW(#REF!)</f>
        <v>#REF!</v>
      </c>
      <c r="B76" t="e">
        <f>IF( SUBTOTAL(103,#REF!) &gt; 0, 1, 0)</f>
        <v>#REF!</v>
      </c>
      <c r="C76">
        <v>1</v>
      </c>
      <c r="D76" t="e">
        <f t="shared" si="1"/>
        <v>#REF!</v>
      </c>
    </row>
    <row r="77" spans="1:4" x14ac:dyDescent="0.2">
      <c r="A77" t="e">
        <f>ROW(#REF!)</f>
        <v>#REF!</v>
      </c>
      <c r="B77" t="e">
        <f>IF( SUBTOTAL(103,#REF!) &gt; 0, 1, 0)</f>
        <v>#REF!</v>
      </c>
      <c r="C77">
        <v>1</v>
      </c>
      <c r="D77" t="e">
        <f t="shared" si="1"/>
        <v>#REF!</v>
      </c>
    </row>
    <row r="78" spans="1:4" x14ac:dyDescent="0.2">
      <c r="A78" t="e">
        <f>ROW(#REF!)</f>
        <v>#REF!</v>
      </c>
      <c r="B78" t="e">
        <f>IF( SUBTOTAL(103,#REF!) &gt; 0, 1, 0)</f>
        <v>#REF!</v>
      </c>
      <c r="C78">
        <v>1</v>
      </c>
      <c r="D78" t="e">
        <f t="shared" si="1"/>
        <v>#REF!</v>
      </c>
    </row>
    <row r="79" spans="1:4" x14ac:dyDescent="0.2">
      <c r="A79" t="e">
        <f>ROW(#REF!)</f>
        <v>#REF!</v>
      </c>
      <c r="B79" t="e">
        <f>IF( SUBTOTAL(103,#REF!) &gt; 0, 1, 0)</f>
        <v>#REF!</v>
      </c>
      <c r="C79">
        <v>1</v>
      </c>
      <c r="D79" t="e">
        <f t="shared" si="1"/>
        <v>#REF!</v>
      </c>
    </row>
    <row r="80" spans="1:4" x14ac:dyDescent="0.2">
      <c r="A80" t="e">
        <f>ROW(#REF!)</f>
        <v>#REF!</v>
      </c>
      <c r="B80" t="e">
        <f>IF( SUBTOTAL(103,#REF!) &gt; 0, 1, 0)</f>
        <v>#REF!</v>
      </c>
      <c r="C80">
        <v>1</v>
      </c>
      <c r="D80" t="e">
        <f t="shared" si="1"/>
        <v>#REF!</v>
      </c>
    </row>
    <row r="81" spans="1:4" x14ac:dyDescent="0.2">
      <c r="A81" t="e">
        <f>ROW(#REF!)</f>
        <v>#REF!</v>
      </c>
      <c r="B81" t="e">
        <f>IF( SUBTOTAL(103,#REF!) &gt; 0, 1, 0)</f>
        <v>#REF!</v>
      </c>
      <c r="C81">
        <v>1</v>
      </c>
      <c r="D81" t="e">
        <f t="shared" si="1"/>
        <v>#REF!</v>
      </c>
    </row>
    <row r="82" spans="1:4" x14ac:dyDescent="0.2">
      <c r="A82" t="e">
        <f>ROW(#REF!)</f>
        <v>#REF!</v>
      </c>
      <c r="B82" t="e">
        <f>IF( SUBTOTAL(103,#REF!) &gt; 0, 1, 0)</f>
        <v>#REF!</v>
      </c>
      <c r="C82">
        <v>1</v>
      </c>
      <c r="D82" t="e">
        <f t="shared" si="1"/>
        <v>#REF!</v>
      </c>
    </row>
    <row r="83" spans="1:4" x14ac:dyDescent="0.2">
      <c r="A83" t="e">
        <f>ROW(#REF!)</f>
        <v>#REF!</v>
      </c>
      <c r="B83" t="e">
        <f>IF( SUBTOTAL(103,#REF!) &gt; 0, 1, 0)</f>
        <v>#REF!</v>
      </c>
      <c r="C83">
        <v>1</v>
      </c>
      <c r="D83" t="e">
        <f t="shared" si="1"/>
        <v>#REF!</v>
      </c>
    </row>
    <row r="84" spans="1:4" x14ac:dyDescent="0.2">
      <c r="A84" t="e">
        <f>ROW(#REF!)</f>
        <v>#REF!</v>
      </c>
      <c r="B84" t="e">
        <f>IF( SUBTOTAL(103,#REF!) &gt; 0, 1, 0)</f>
        <v>#REF!</v>
      </c>
      <c r="C84">
        <v>1</v>
      </c>
      <c r="D84" t="e">
        <f t="shared" si="1"/>
        <v>#REF!</v>
      </c>
    </row>
    <row r="85" spans="1:4" x14ac:dyDescent="0.2">
      <c r="A85" t="e">
        <f>ROW(#REF!)</f>
        <v>#REF!</v>
      </c>
      <c r="B85" t="e">
        <f>IF( SUBTOTAL(103,#REF!) &gt; 0, 1, 0)</f>
        <v>#REF!</v>
      </c>
      <c r="C85">
        <v>1</v>
      </c>
      <c r="D85" t="e">
        <f t="shared" si="1"/>
        <v>#REF!</v>
      </c>
    </row>
    <row r="86" spans="1:4" x14ac:dyDescent="0.2">
      <c r="A86" t="e">
        <f>ROW(#REF!)</f>
        <v>#REF!</v>
      </c>
      <c r="B86" t="e">
        <f>IF( SUBTOTAL(103,#REF!) &gt; 0, 1, 0)</f>
        <v>#REF!</v>
      </c>
      <c r="C86">
        <v>1</v>
      </c>
      <c r="D86" t="e">
        <f t="shared" si="1"/>
        <v>#REF!</v>
      </c>
    </row>
    <row r="87" spans="1:4" x14ac:dyDescent="0.2">
      <c r="A87" t="e">
        <f>ROW(#REF!)</f>
        <v>#REF!</v>
      </c>
      <c r="B87" t="e">
        <f>IF( SUBTOTAL(103,#REF!) &gt; 0, 1, 0)</f>
        <v>#REF!</v>
      </c>
      <c r="C87">
        <v>1</v>
      </c>
      <c r="D87" t="e">
        <f t="shared" si="1"/>
        <v>#REF!</v>
      </c>
    </row>
    <row r="88" spans="1:4" x14ac:dyDescent="0.2">
      <c r="A88" t="e">
        <f>ROW(#REF!)</f>
        <v>#REF!</v>
      </c>
      <c r="B88" t="e">
        <f>IF( SUBTOTAL(103,#REF!) &gt; 0, 1, 0)</f>
        <v>#REF!</v>
      </c>
      <c r="C88">
        <v>1</v>
      </c>
      <c r="D88" t="e">
        <f t="shared" si="1"/>
        <v>#REF!</v>
      </c>
    </row>
    <row r="89" spans="1:4" x14ac:dyDescent="0.2">
      <c r="A89" t="e">
        <f>ROW(#REF!)</f>
        <v>#REF!</v>
      </c>
      <c r="B89" t="e">
        <f>IF( SUBTOTAL(103,#REF!) &gt; 0, 1, 0)</f>
        <v>#REF!</v>
      </c>
      <c r="C89">
        <v>1</v>
      </c>
      <c r="D89" t="e">
        <f t="shared" si="1"/>
        <v>#REF!</v>
      </c>
    </row>
    <row r="90" spans="1:4" x14ac:dyDescent="0.2">
      <c r="A90" t="e">
        <f>ROW(#REF!)</f>
        <v>#REF!</v>
      </c>
      <c r="B90" t="e">
        <f>IF( SUBTOTAL(103,#REF!) &gt; 0, 1, 0)</f>
        <v>#REF!</v>
      </c>
      <c r="C90">
        <v>1</v>
      </c>
      <c r="D90" t="e">
        <f t="shared" si="1"/>
        <v>#REF!</v>
      </c>
    </row>
    <row r="91" spans="1:4" x14ac:dyDescent="0.2">
      <c r="A91" t="e">
        <f>ROW(#REF!)</f>
        <v>#REF!</v>
      </c>
      <c r="B91" t="e">
        <f>IF( SUBTOTAL(103,#REF!) &gt; 0, 1, 0)</f>
        <v>#REF!</v>
      </c>
      <c r="C91">
        <v>1</v>
      </c>
      <c r="D91" t="e">
        <f t="shared" si="1"/>
        <v>#REF!</v>
      </c>
    </row>
    <row r="92" spans="1:4" x14ac:dyDescent="0.2">
      <c r="A92" t="e">
        <f>ROW(#REF!)</f>
        <v>#REF!</v>
      </c>
      <c r="B92" t="e">
        <f>IF( SUBTOTAL(103,#REF!) &gt; 0, 1, 0)</f>
        <v>#REF!</v>
      </c>
      <c r="C92">
        <v>1</v>
      </c>
      <c r="D92" t="e">
        <f t="shared" si="1"/>
        <v>#REF!</v>
      </c>
    </row>
    <row r="93" spans="1:4" x14ac:dyDescent="0.2">
      <c r="A93" t="e">
        <f>ROW(#REF!)</f>
        <v>#REF!</v>
      </c>
      <c r="B93" t="e">
        <f>IF( SUBTOTAL(103,#REF!) &gt; 0, 1, 0)</f>
        <v>#REF!</v>
      </c>
      <c r="C93">
        <v>1</v>
      </c>
      <c r="D93" t="e">
        <f t="shared" si="1"/>
        <v>#REF!</v>
      </c>
    </row>
    <row r="94" spans="1:4" x14ac:dyDescent="0.2">
      <c r="A94" t="e">
        <f>ROW(#REF!)</f>
        <v>#REF!</v>
      </c>
      <c r="B94" t="e">
        <f>IF( SUBTOTAL(103,#REF!) &gt; 0, 1, 0)</f>
        <v>#REF!</v>
      </c>
      <c r="C94">
        <v>1</v>
      </c>
      <c r="D94" t="e">
        <f t="shared" si="1"/>
        <v>#REF!</v>
      </c>
    </row>
    <row r="95" spans="1:4" x14ac:dyDescent="0.2">
      <c r="A95" t="e">
        <f>ROW(#REF!)</f>
        <v>#REF!</v>
      </c>
      <c r="B95" t="e">
        <f>IF( SUBTOTAL(103,#REF!) &gt; 0, 1, 0)</f>
        <v>#REF!</v>
      </c>
      <c r="C95">
        <v>1</v>
      </c>
      <c r="D95" t="e">
        <f t="shared" si="1"/>
        <v>#REF!</v>
      </c>
    </row>
    <row r="96" spans="1:4" x14ac:dyDescent="0.2">
      <c r="A96" t="e">
        <f>ROW(#REF!)</f>
        <v>#REF!</v>
      </c>
      <c r="B96" t="e">
        <f>IF( SUBTOTAL(103,#REF!) &gt; 0, 1, 0)</f>
        <v>#REF!</v>
      </c>
      <c r="C96">
        <v>1</v>
      </c>
      <c r="D96" t="e">
        <f t="shared" si="1"/>
        <v>#REF!</v>
      </c>
    </row>
    <row r="97" spans="1:4" x14ac:dyDescent="0.2">
      <c r="A97" t="e">
        <f>ROW(#REF!)</f>
        <v>#REF!</v>
      </c>
      <c r="B97" t="e">
        <f>IF( SUBTOTAL(103,#REF!) &gt; 0, 1, 0)</f>
        <v>#REF!</v>
      </c>
      <c r="C97">
        <v>1</v>
      </c>
      <c r="D97" t="e">
        <f t="shared" si="1"/>
        <v>#REF!</v>
      </c>
    </row>
    <row r="98" spans="1:4" x14ac:dyDescent="0.2">
      <c r="A98" t="e">
        <f>ROW(#REF!)</f>
        <v>#REF!</v>
      </c>
      <c r="B98" t="e">
        <f>IF( SUBTOTAL(103,#REF!) &gt; 0, 1, 0)</f>
        <v>#REF!</v>
      </c>
      <c r="C98">
        <v>1</v>
      </c>
      <c r="D98" t="e">
        <f t="shared" si="1"/>
        <v>#REF!</v>
      </c>
    </row>
    <row r="99" spans="1:4" x14ac:dyDescent="0.2">
      <c r="A99" t="e">
        <f>ROW(#REF!)</f>
        <v>#REF!</v>
      </c>
      <c r="B99" t="e">
        <f>IF( SUBTOTAL(103,#REF!) &gt; 0, 1, 0)</f>
        <v>#REF!</v>
      </c>
      <c r="C99">
        <v>1</v>
      </c>
      <c r="D99" t="e">
        <f t="shared" si="1"/>
        <v>#REF!</v>
      </c>
    </row>
    <row r="100" spans="1:4" x14ac:dyDescent="0.2">
      <c r="A100" t="e">
        <f>ROW(#REF!)</f>
        <v>#REF!</v>
      </c>
      <c r="B100" t="e">
        <f>IF( SUBTOTAL(103,#REF!) &gt; 0, 1, 0)</f>
        <v>#REF!</v>
      </c>
      <c r="C100">
        <v>1</v>
      </c>
      <c r="D100" t="e">
        <f t="shared" si="1"/>
        <v>#REF!</v>
      </c>
    </row>
    <row r="101" spans="1:4" x14ac:dyDescent="0.2">
      <c r="A101" t="e">
        <f>ROW(#REF!)</f>
        <v>#REF!</v>
      </c>
      <c r="B101" t="e">
        <f>IF( SUBTOTAL(103,#REF!) &gt; 0, 1, 0)</f>
        <v>#REF!</v>
      </c>
      <c r="C101">
        <v>1</v>
      </c>
      <c r="D101" t="e">
        <f t="shared" si="1"/>
        <v>#REF!</v>
      </c>
    </row>
    <row r="102" spans="1:4" x14ac:dyDescent="0.2">
      <c r="A102" t="e">
        <f>ROW(#REF!)</f>
        <v>#REF!</v>
      </c>
      <c r="B102" t="e">
        <f>IF( SUBTOTAL(103,#REF!) &gt; 0, 1, 0)</f>
        <v>#REF!</v>
      </c>
      <c r="C102">
        <v>1</v>
      </c>
      <c r="D102" t="e">
        <f t="shared" si="1"/>
        <v>#REF!</v>
      </c>
    </row>
    <row r="103" spans="1:4" x14ac:dyDescent="0.2">
      <c r="A103" t="e">
        <f>ROW(#REF!)</f>
        <v>#REF!</v>
      </c>
      <c r="B103" t="e">
        <f>IF( SUBTOTAL(103,#REF!) &gt; 0, 1, 0)</f>
        <v>#REF!</v>
      </c>
      <c r="C103">
        <v>1</v>
      </c>
      <c r="D103" t="e">
        <f t="shared" si="1"/>
        <v>#REF!</v>
      </c>
    </row>
    <row r="104" spans="1:4" x14ac:dyDescent="0.2">
      <c r="A104" t="e">
        <f>ROW(#REF!)</f>
        <v>#REF!</v>
      </c>
      <c r="B104" t="e">
        <f>IF( SUBTOTAL(103,#REF!) &gt; 0, 1, 0)</f>
        <v>#REF!</v>
      </c>
      <c r="C104">
        <v>1</v>
      </c>
      <c r="D104" t="e">
        <f t="shared" si="1"/>
        <v>#REF!</v>
      </c>
    </row>
    <row r="105" spans="1:4" x14ac:dyDescent="0.2">
      <c r="A105" t="e">
        <f>ROW(#REF!)</f>
        <v>#REF!</v>
      </c>
      <c r="B105" t="e">
        <f>IF( SUBTOTAL(103,#REF!) &gt; 0, 1, 0)</f>
        <v>#REF!</v>
      </c>
      <c r="C105">
        <v>1</v>
      </c>
      <c r="D105" t="e">
        <f t="shared" si="1"/>
        <v>#REF!</v>
      </c>
    </row>
    <row r="106" spans="1:4" x14ac:dyDescent="0.2">
      <c r="A106" t="e">
        <f>ROW(#REF!)</f>
        <v>#REF!</v>
      </c>
      <c r="B106" t="e">
        <f>IF( SUBTOTAL(103,#REF!) &gt; 0, 1, 0)</f>
        <v>#REF!</v>
      </c>
      <c r="C106">
        <v>1</v>
      </c>
      <c r="D106" t="e">
        <f t="shared" si="1"/>
        <v>#REF!</v>
      </c>
    </row>
    <row r="107" spans="1:4" x14ac:dyDescent="0.2">
      <c r="A107" t="e">
        <f>ROW(#REF!)</f>
        <v>#REF!</v>
      </c>
      <c r="B107" t="e">
        <f>IF( SUBTOTAL(103,#REF!) &gt; 0, 1, 0)</f>
        <v>#REF!</v>
      </c>
      <c r="C107">
        <v>1</v>
      </c>
      <c r="D107" t="e">
        <f t="shared" si="1"/>
        <v>#REF!</v>
      </c>
    </row>
    <row r="108" spans="1:4" x14ac:dyDescent="0.2">
      <c r="A108" t="e">
        <f>ROW(#REF!)</f>
        <v>#REF!</v>
      </c>
      <c r="B108" t="e">
        <f>IF( SUBTOTAL(103,#REF!) &gt; 0, 1, 0)</f>
        <v>#REF!</v>
      </c>
      <c r="C108">
        <v>1</v>
      </c>
      <c r="D108" t="e">
        <f t="shared" si="1"/>
        <v>#REF!</v>
      </c>
    </row>
    <row r="109" spans="1:4" x14ac:dyDescent="0.2">
      <c r="A109" t="e">
        <f>ROW(#REF!)</f>
        <v>#REF!</v>
      </c>
      <c r="B109" t="e">
        <f>IF( SUBTOTAL(103,#REF!) &gt; 0, 1, 0)</f>
        <v>#REF!</v>
      </c>
      <c r="C109">
        <v>1</v>
      </c>
      <c r="D109" t="e">
        <f t="shared" si="1"/>
        <v>#REF!</v>
      </c>
    </row>
    <row r="110" spans="1:4" x14ac:dyDescent="0.2">
      <c r="A110" t="e">
        <f>ROW(#REF!)</f>
        <v>#REF!</v>
      </c>
      <c r="B110" t="e">
        <f>IF( SUBTOTAL(103,#REF!) &gt; 0, 1, 0)</f>
        <v>#REF!</v>
      </c>
      <c r="C110">
        <v>1</v>
      </c>
      <c r="D110" t="e">
        <f t="shared" si="1"/>
        <v>#REF!</v>
      </c>
    </row>
    <row r="111" spans="1:4" x14ac:dyDescent="0.2">
      <c r="A111" t="e">
        <f>ROW(#REF!)</f>
        <v>#REF!</v>
      </c>
      <c r="B111" t="e">
        <f>IF( SUBTOTAL(103,#REF!) &gt; 0, 1, 0)</f>
        <v>#REF!</v>
      </c>
      <c r="C111">
        <v>1</v>
      </c>
      <c r="D111" t="e">
        <f t="shared" si="1"/>
        <v>#REF!</v>
      </c>
    </row>
    <row r="112" spans="1:4" x14ac:dyDescent="0.2">
      <c r="A112" t="e">
        <f>ROW(#REF!)</f>
        <v>#REF!</v>
      </c>
      <c r="B112" t="e">
        <f>IF( SUBTOTAL(103,#REF!) &gt; 0, 1, 0)</f>
        <v>#REF!</v>
      </c>
      <c r="C112">
        <v>1</v>
      </c>
      <c r="D112" t="e">
        <f t="shared" si="1"/>
        <v>#REF!</v>
      </c>
    </row>
    <row r="113" spans="1:4" x14ac:dyDescent="0.2">
      <c r="A113" t="e">
        <f>ROW(#REF!)</f>
        <v>#REF!</v>
      </c>
      <c r="B113" t="e">
        <f>IF( SUBTOTAL(103,#REF!) &gt; 0, 1, 0)</f>
        <v>#REF!</v>
      </c>
      <c r="C113">
        <v>1</v>
      </c>
      <c r="D113" t="e">
        <f t="shared" si="1"/>
        <v>#REF!</v>
      </c>
    </row>
    <row r="114" spans="1:4" x14ac:dyDescent="0.2">
      <c r="A114" t="e">
        <f>ROW(#REF!)</f>
        <v>#REF!</v>
      </c>
      <c r="B114" t="e">
        <f>IF( SUBTOTAL(103,#REF!) &gt; 0, 1, 0)</f>
        <v>#REF!</v>
      </c>
      <c r="C114">
        <v>1</v>
      </c>
      <c r="D114" t="e">
        <f t="shared" si="1"/>
        <v>#REF!</v>
      </c>
    </row>
    <row r="115" spans="1:4" x14ac:dyDescent="0.2">
      <c r="A115" t="e">
        <f>ROW(#REF!)</f>
        <v>#REF!</v>
      </c>
      <c r="B115" t="e">
        <f>IF( SUBTOTAL(103,#REF!) &gt; 0, 1, 0)</f>
        <v>#REF!</v>
      </c>
      <c r="C115">
        <v>1</v>
      </c>
      <c r="D115" t="e">
        <f t="shared" si="1"/>
        <v>#REF!</v>
      </c>
    </row>
    <row r="116" spans="1:4" x14ac:dyDescent="0.2">
      <c r="A116" t="e">
        <f>ROW(#REF!)</f>
        <v>#REF!</v>
      </c>
      <c r="B116" t="e">
        <f>IF( SUBTOTAL(103,#REF!) &gt; 0, 1, 0)</f>
        <v>#REF!</v>
      </c>
      <c r="C116">
        <v>1</v>
      </c>
      <c r="D116" t="e">
        <f t="shared" si="1"/>
        <v>#REF!</v>
      </c>
    </row>
    <row r="117" spans="1:4" x14ac:dyDescent="0.2">
      <c r="A117" t="e">
        <f>ROW(#REF!)</f>
        <v>#REF!</v>
      </c>
      <c r="B117" t="e">
        <f>IF( SUBTOTAL(103,#REF!) &gt; 0, 1, 0)</f>
        <v>#REF!</v>
      </c>
      <c r="C117">
        <v>1</v>
      </c>
      <c r="D117" t="e">
        <f t="shared" si="1"/>
        <v>#REF!</v>
      </c>
    </row>
    <row r="118" spans="1:4" x14ac:dyDescent="0.2">
      <c r="A118" t="e">
        <f>ROW(#REF!)</f>
        <v>#REF!</v>
      </c>
      <c r="B118" t="e">
        <f>IF( SUBTOTAL(103,#REF!) &gt; 0, 1, 0)</f>
        <v>#REF!</v>
      </c>
      <c r="C118">
        <v>1</v>
      </c>
      <c r="D118" t="e">
        <f t="shared" si="1"/>
        <v>#REF!</v>
      </c>
    </row>
    <row r="119" spans="1:4" x14ac:dyDescent="0.2">
      <c r="A119" t="e">
        <f>ROW(#REF!)</f>
        <v>#REF!</v>
      </c>
      <c r="B119" t="e">
        <f>IF( SUBTOTAL(103,#REF!) &gt; 0, 1, 0)</f>
        <v>#REF!</v>
      </c>
      <c r="C119">
        <v>1</v>
      </c>
      <c r="D119" t="e">
        <f t="shared" si="1"/>
        <v>#REF!</v>
      </c>
    </row>
    <row r="120" spans="1:4" x14ac:dyDescent="0.2">
      <c r="A120" t="e">
        <f>ROW(#REF!)</f>
        <v>#REF!</v>
      </c>
      <c r="B120" t="e">
        <f>IF( SUBTOTAL(103,#REF!) &gt; 0, 1, 0)</f>
        <v>#REF!</v>
      </c>
      <c r="C120">
        <v>1</v>
      </c>
      <c r="D120" t="e">
        <f t="shared" si="1"/>
        <v>#REF!</v>
      </c>
    </row>
    <row r="121" spans="1:4" x14ac:dyDescent="0.2">
      <c r="A121" t="e">
        <f>ROW(#REF!)</f>
        <v>#REF!</v>
      </c>
      <c r="B121" t="e">
        <f>IF( SUBTOTAL(103,#REF!) &gt; 0, 1, 0)</f>
        <v>#REF!</v>
      </c>
      <c r="C121">
        <v>1</v>
      </c>
      <c r="D121" t="e">
        <f t="shared" si="1"/>
        <v>#REF!</v>
      </c>
    </row>
    <row r="122" spans="1:4" x14ac:dyDescent="0.2">
      <c r="A122" t="e">
        <f>ROW(#REF!)</f>
        <v>#REF!</v>
      </c>
      <c r="B122" t="e">
        <f>IF( SUBTOTAL(103,#REF!) &gt; 0, 1, 0)</f>
        <v>#REF!</v>
      </c>
      <c r="C122">
        <v>1</v>
      </c>
      <c r="D122" t="e">
        <f t="shared" si="1"/>
        <v>#REF!</v>
      </c>
    </row>
    <row r="123" spans="1:4" x14ac:dyDescent="0.2">
      <c r="A123" t="e">
        <f>ROW(#REF!)</f>
        <v>#REF!</v>
      </c>
      <c r="B123" t="e">
        <f>IF( SUBTOTAL(103,#REF!) &gt; 0, 1, 0)</f>
        <v>#REF!</v>
      </c>
      <c r="C123">
        <v>1</v>
      </c>
      <c r="D123" t="e">
        <f t="shared" si="1"/>
        <v>#REF!</v>
      </c>
    </row>
    <row r="124" spans="1:4" x14ac:dyDescent="0.2">
      <c r="A124" t="e">
        <f>ROW(#REF!)</f>
        <v>#REF!</v>
      </c>
      <c r="B124" t="e">
        <f>IF( SUBTOTAL(103,#REF!) &gt; 0, 1, 0)</f>
        <v>#REF!</v>
      </c>
      <c r="C124">
        <v>1</v>
      </c>
      <c r="D124" t="e">
        <f t="shared" si="1"/>
        <v>#REF!</v>
      </c>
    </row>
    <row r="125" spans="1:4" x14ac:dyDescent="0.2">
      <c r="A125" t="e">
        <f>ROW(#REF!)</f>
        <v>#REF!</v>
      </c>
      <c r="B125" t="e">
        <f>IF( SUBTOTAL(103,#REF!) &gt; 0, 1, 0)</f>
        <v>#REF!</v>
      </c>
      <c r="C125">
        <v>1</v>
      </c>
      <c r="D125" t="e">
        <f t="shared" si="1"/>
        <v>#REF!</v>
      </c>
    </row>
    <row r="126" spans="1:4" x14ac:dyDescent="0.2">
      <c r="A126" t="e">
        <f>ROW(#REF!)</f>
        <v>#REF!</v>
      </c>
      <c r="B126" t="e">
        <f>IF( SUBTOTAL(103,#REF!) &gt; 0, 1, 0)</f>
        <v>#REF!</v>
      </c>
      <c r="C126">
        <v>1</v>
      </c>
      <c r="D126" t="e">
        <f t="shared" si="1"/>
        <v>#REF!</v>
      </c>
    </row>
    <row r="127" spans="1:4" x14ac:dyDescent="0.2">
      <c r="A127" t="e">
        <f>ROW(#REF!)</f>
        <v>#REF!</v>
      </c>
      <c r="B127" t="e">
        <f>IF( SUBTOTAL(103,#REF!) &gt; 0, 1, 0)</f>
        <v>#REF!</v>
      </c>
      <c r="C127">
        <v>1</v>
      </c>
      <c r="D127" t="e">
        <f t="shared" si="1"/>
        <v>#REF!</v>
      </c>
    </row>
    <row r="128" spans="1:4" x14ac:dyDescent="0.2">
      <c r="A128" t="e">
        <f>ROW(#REF!)</f>
        <v>#REF!</v>
      </c>
      <c r="B128" t="e">
        <f>IF( SUBTOTAL(103,#REF!) &gt; 0, 1, 0)</f>
        <v>#REF!</v>
      </c>
      <c r="C128">
        <v>1</v>
      </c>
      <c r="D128" t="e">
        <f t="shared" si="1"/>
        <v>#REF!</v>
      </c>
    </row>
    <row r="129" spans="1:4" x14ac:dyDescent="0.2">
      <c r="A129" t="e">
        <f>ROW(#REF!)</f>
        <v>#REF!</v>
      </c>
      <c r="B129" t="e">
        <f>IF( SUBTOTAL(103,#REF!) &gt; 0, 1, 0)</f>
        <v>#REF!</v>
      </c>
      <c r="C129">
        <v>1</v>
      </c>
      <c r="D129" t="e">
        <f t="shared" si="1"/>
        <v>#REF!</v>
      </c>
    </row>
    <row r="130" spans="1:4" x14ac:dyDescent="0.2">
      <c r="A130" t="e">
        <f>ROW(#REF!)</f>
        <v>#REF!</v>
      </c>
      <c r="B130" t="e">
        <f>IF( SUBTOTAL(103,#REF!) &gt; 0, 1, 0)</f>
        <v>#REF!</v>
      </c>
      <c r="C130">
        <v>1</v>
      </c>
      <c r="D130" t="e">
        <f t="shared" ref="D130:D193" si="2">IF($B130=$C130, 0, 1)</f>
        <v>#REF!</v>
      </c>
    </row>
    <row r="131" spans="1:4" x14ac:dyDescent="0.2">
      <c r="A131" t="e">
        <f>ROW(#REF!)</f>
        <v>#REF!</v>
      </c>
      <c r="B131" t="e">
        <f>IF( SUBTOTAL(103,#REF!) &gt; 0, 1, 0)</f>
        <v>#REF!</v>
      </c>
      <c r="C131">
        <v>1</v>
      </c>
      <c r="D131" t="e">
        <f t="shared" si="2"/>
        <v>#REF!</v>
      </c>
    </row>
    <row r="132" spans="1:4" x14ac:dyDescent="0.2">
      <c r="A132" t="e">
        <f>ROW(#REF!)</f>
        <v>#REF!</v>
      </c>
      <c r="B132" t="e">
        <f>IF( SUBTOTAL(103,#REF!) &gt; 0, 1, 0)</f>
        <v>#REF!</v>
      </c>
      <c r="C132">
        <v>1</v>
      </c>
      <c r="D132" t="e">
        <f t="shared" si="2"/>
        <v>#REF!</v>
      </c>
    </row>
    <row r="133" spans="1:4" x14ac:dyDescent="0.2">
      <c r="A133" t="e">
        <f>ROW(#REF!)</f>
        <v>#REF!</v>
      </c>
      <c r="B133" t="e">
        <f>IF( SUBTOTAL(103,#REF!) &gt; 0, 1, 0)</f>
        <v>#REF!</v>
      </c>
      <c r="C133">
        <v>1</v>
      </c>
      <c r="D133" t="e">
        <f t="shared" si="2"/>
        <v>#REF!</v>
      </c>
    </row>
    <row r="134" spans="1:4" x14ac:dyDescent="0.2">
      <c r="A134" t="e">
        <f>ROW(#REF!)</f>
        <v>#REF!</v>
      </c>
      <c r="B134" t="e">
        <f>IF( SUBTOTAL(103,#REF!) &gt; 0, 1, 0)</f>
        <v>#REF!</v>
      </c>
      <c r="C134">
        <v>1</v>
      </c>
      <c r="D134" t="e">
        <f t="shared" si="2"/>
        <v>#REF!</v>
      </c>
    </row>
    <row r="135" spans="1:4" x14ac:dyDescent="0.2">
      <c r="A135" t="e">
        <f>ROW(#REF!)</f>
        <v>#REF!</v>
      </c>
      <c r="B135" t="e">
        <f>IF( SUBTOTAL(103,#REF!) &gt; 0, 1, 0)</f>
        <v>#REF!</v>
      </c>
      <c r="C135">
        <v>1</v>
      </c>
      <c r="D135" t="e">
        <f t="shared" si="2"/>
        <v>#REF!</v>
      </c>
    </row>
    <row r="136" spans="1:4" x14ac:dyDescent="0.2">
      <c r="A136" t="e">
        <f>ROW(#REF!)</f>
        <v>#REF!</v>
      </c>
      <c r="B136" t="e">
        <f>IF( SUBTOTAL(103,#REF!) &gt; 0, 1, 0)</f>
        <v>#REF!</v>
      </c>
      <c r="C136">
        <v>1</v>
      </c>
      <c r="D136" t="e">
        <f t="shared" si="2"/>
        <v>#REF!</v>
      </c>
    </row>
    <row r="137" spans="1:4" x14ac:dyDescent="0.2">
      <c r="A137" t="e">
        <f>ROW(#REF!)</f>
        <v>#REF!</v>
      </c>
      <c r="B137" t="e">
        <f>IF( SUBTOTAL(103,#REF!) &gt; 0, 1, 0)</f>
        <v>#REF!</v>
      </c>
      <c r="C137">
        <v>1</v>
      </c>
      <c r="D137" t="e">
        <f t="shared" si="2"/>
        <v>#REF!</v>
      </c>
    </row>
    <row r="138" spans="1:4" x14ac:dyDescent="0.2">
      <c r="A138" t="e">
        <f>ROW(#REF!)</f>
        <v>#REF!</v>
      </c>
      <c r="B138" t="e">
        <f>IF( SUBTOTAL(103,#REF!) &gt; 0, 1, 0)</f>
        <v>#REF!</v>
      </c>
      <c r="C138">
        <v>1</v>
      </c>
      <c r="D138" t="e">
        <f t="shared" si="2"/>
        <v>#REF!</v>
      </c>
    </row>
    <row r="139" spans="1:4" x14ac:dyDescent="0.2">
      <c r="A139" t="e">
        <f>ROW(#REF!)</f>
        <v>#REF!</v>
      </c>
      <c r="B139" t="e">
        <f>IF( SUBTOTAL(103,#REF!) &gt; 0, 1, 0)</f>
        <v>#REF!</v>
      </c>
      <c r="C139">
        <v>1</v>
      </c>
      <c r="D139" t="e">
        <f t="shared" si="2"/>
        <v>#REF!</v>
      </c>
    </row>
    <row r="140" spans="1:4" x14ac:dyDescent="0.2">
      <c r="A140" t="e">
        <f>ROW(#REF!)</f>
        <v>#REF!</v>
      </c>
      <c r="B140" t="e">
        <f>IF( SUBTOTAL(103,#REF!) &gt; 0, 1, 0)</f>
        <v>#REF!</v>
      </c>
      <c r="C140">
        <v>1</v>
      </c>
      <c r="D140" t="e">
        <f t="shared" si="2"/>
        <v>#REF!</v>
      </c>
    </row>
    <row r="141" spans="1:4" x14ac:dyDescent="0.2">
      <c r="A141" t="e">
        <f>ROW(#REF!)</f>
        <v>#REF!</v>
      </c>
      <c r="B141" t="e">
        <f>IF( SUBTOTAL(103,#REF!) &gt; 0, 1, 0)</f>
        <v>#REF!</v>
      </c>
      <c r="C141">
        <v>1</v>
      </c>
      <c r="D141" t="e">
        <f t="shared" si="2"/>
        <v>#REF!</v>
      </c>
    </row>
    <row r="142" spans="1:4" x14ac:dyDescent="0.2">
      <c r="A142" t="e">
        <f>ROW(#REF!)</f>
        <v>#REF!</v>
      </c>
      <c r="B142" t="e">
        <f>IF( SUBTOTAL(103,#REF!) &gt; 0, 1, 0)</f>
        <v>#REF!</v>
      </c>
      <c r="C142">
        <v>1</v>
      </c>
      <c r="D142" t="e">
        <f t="shared" si="2"/>
        <v>#REF!</v>
      </c>
    </row>
    <row r="143" spans="1:4" x14ac:dyDescent="0.2">
      <c r="A143" t="e">
        <f>ROW(#REF!)</f>
        <v>#REF!</v>
      </c>
      <c r="B143" t="e">
        <f>IF( SUBTOTAL(103,#REF!) &gt; 0, 1, 0)</f>
        <v>#REF!</v>
      </c>
      <c r="C143">
        <v>1</v>
      </c>
      <c r="D143" t="e">
        <f t="shared" si="2"/>
        <v>#REF!</v>
      </c>
    </row>
    <row r="144" spans="1:4" x14ac:dyDescent="0.2">
      <c r="A144" t="e">
        <f>ROW(#REF!)</f>
        <v>#REF!</v>
      </c>
      <c r="B144" t="e">
        <f>IF( SUBTOTAL(103,#REF!) &gt; 0, 1, 0)</f>
        <v>#REF!</v>
      </c>
      <c r="C144">
        <v>1</v>
      </c>
      <c r="D144" t="e">
        <f t="shared" si="2"/>
        <v>#REF!</v>
      </c>
    </row>
    <row r="145" spans="1:4" x14ac:dyDescent="0.2">
      <c r="A145" t="e">
        <f>ROW(#REF!)</f>
        <v>#REF!</v>
      </c>
      <c r="B145" t="e">
        <f>IF( SUBTOTAL(103,#REF!) &gt; 0, 1, 0)</f>
        <v>#REF!</v>
      </c>
      <c r="C145">
        <v>1</v>
      </c>
      <c r="D145" t="e">
        <f t="shared" si="2"/>
        <v>#REF!</v>
      </c>
    </row>
    <row r="146" spans="1:4" x14ac:dyDescent="0.2">
      <c r="A146" t="e">
        <f>ROW(#REF!)</f>
        <v>#REF!</v>
      </c>
      <c r="B146" t="e">
        <f>IF( SUBTOTAL(103,#REF!) &gt; 0, 1, 0)</f>
        <v>#REF!</v>
      </c>
      <c r="C146">
        <v>1</v>
      </c>
      <c r="D146" t="e">
        <f t="shared" si="2"/>
        <v>#REF!</v>
      </c>
    </row>
    <row r="147" spans="1:4" x14ac:dyDescent="0.2">
      <c r="A147" t="e">
        <f>ROW(#REF!)</f>
        <v>#REF!</v>
      </c>
      <c r="B147" t="e">
        <f>IF( SUBTOTAL(103,#REF!) &gt; 0, 1, 0)</f>
        <v>#REF!</v>
      </c>
      <c r="C147">
        <v>1</v>
      </c>
      <c r="D147" t="e">
        <f t="shared" si="2"/>
        <v>#REF!</v>
      </c>
    </row>
    <row r="148" spans="1:4" x14ac:dyDescent="0.2">
      <c r="A148" t="e">
        <f>ROW(#REF!)</f>
        <v>#REF!</v>
      </c>
      <c r="B148" t="e">
        <f>IF( SUBTOTAL(103,#REF!) &gt; 0, 1, 0)</f>
        <v>#REF!</v>
      </c>
      <c r="C148">
        <v>1</v>
      </c>
      <c r="D148" t="e">
        <f t="shared" si="2"/>
        <v>#REF!</v>
      </c>
    </row>
    <row r="149" spans="1:4" x14ac:dyDescent="0.2">
      <c r="A149" t="e">
        <f>ROW(#REF!)</f>
        <v>#REF!</v>
      </c>
      <c r="B149" t="e">
        <f>IF( SUBTOTAL(103,#REF!) &gt; 0, 1, 0)</f>
        <v>#REF!</v>
      </c>
      <c r="C149">
        <v>1</v>
      </c>
      <c r="D149" t="e">
        <f t="shared" si="2"/>
        <v>#REF!</v>
      </c>
    </row>
    <row r="150" spans="1:4" x14ac:dyDescent="0.2">
      <c r="A150" t="e">
        <f>ROW(#REF!)</f>
        <v>#REF!</v>
      </c>
      <c r="B150" t="e">
        <f>IF( SUBTOTAL(103,#REF!) &gt; 0, 1, 0)</f>
        <v>#REF!</v>
      </c>
      <c r="C150">
        <v>1</v>
      </c>
      <c r="D150" t="e">
        <f t="shared" si="2"/>
        <v>#REF!</v>
      </c>
    </row>
    <row r="151" spans="1:4" x14ac:dyDescent="0.2">
      <c r="A151" t="e">
        <f>ROW(#REF!)</f>
        <v>#REF!</v>
      </c>
      <c r="B151" t="e">
        <f>IF( SUBTOTAL(103,#REF!) &gt; 0, 1, 0)</f>
        <v>#REF!</v>
      </c>
      <c r="C151">
        <v>1</v>
      </c>
      <c r="D151" t="e">
        <f t="shared" si="2"/>
        <v>#REF!</v>
      </c>
    </row>
    <row r="152" spans="1:4" x14ac:dyDescent="0.2">
      <c r="A152" t="e">
        <f>ROW(#REF!)</f>
        <v>#REF!</v>
      </c>
      <c r="B152" t="e">
        <f>IF( SUBTOTAL(103,#REF!) &gt; 0, 1, 0)</f>
        <v>#REF!</v>
      </c>
      <c r="C152">
        <v>1</v>
      </c>
      <c r="D152" t="e">
        <f t="shared" si="2"/>
        <v>#REF!</v>
      </c>
    </row>
    <row r="153" spans="1:4" x14ac:dyDescent="0.2">
      <c r="A153" t="e">
        <f>ROW(#REF!)</f>
        <v>#REF!</v>
      </c>
      <c r="B153" t="e">
        <f>IF( SUBTOTAL(103,#REF!) &gt; 0, 1, 0)</f>
        <v>#REF!</v>
      </c>
      <c r="C153">
        <v>1</v>
      </c>
      <c r="D153" t="e">
        <f t="shared" si="2"/>
        <v>#REF!</v>
      </c>
    </row>
    <row r="154" spans="1:4" x14ac:dyDescent="0.2">
      <c r="A154" t="e">
        <f>ROW(#REF!)</f>
        <v>#REF!</v>
      </c>
      <c r="B154" t="e">
        <f>IF( SUBTOTAL(103,#REF!) &gt; 0, 1, 0)</f>
        <v>#REF!</v>
      </c>
      <c r="C154">
        <v>1</v>
      </c>
      <c r="D154" t="e">
        <f t="shared" si="2"/>
        <v>#REF!</v>
      </c>
    </row>
    <row r="155" spans="1:4" x14ac:dyDescent="0.2">
      <c r="A155" t="e">
        <f>ROW(#REF!)</f>
        <v>#REF!</v>
      </c>
      <c r="B155" t="e">
        <f>IF( SUBTOTAL(103,#REF!) &gt; 0, 1, 0)</f>
        <v>#REF!</v>
      </c>
      <c r="C155">
        <v>1</v>
      </c>
      <c r="D155" t="e">
        <f t="shared" si="2"/>
        <v>#REF!</v>
      </c>
    </row>
    <row r="156" spans="1:4" x14ac:dyDescent="0.2">
      <c r="A156" t="e">
        <f>ROW(#REF!)</f>
        <v>#REF!</v>
      </c>
      <c r="B156" t="e">
        <f>IF( SUBTOTAL(103,#REF!) &gt; 0, 1, 0)</f>
        <v>#REF!</v>
      </c>
      <c r="C156">
        <v>1</v>
      </c>
      <c r="D156" t="e">
        <f t="shared" si="2"/>
        <v>#REF!</v>
      </c>
    </row>
    <row r="157" spans="1:4" x14ac:dyDescent="0.2">
      <c r="A157" t="e">
        <f>ROW(#REF!)</f>
        <v>#REF!</v>
      </c>
      <c r="B157" t="e">
        <f>IF( SUBTOTAL(103,#REF!) &gt; 0, 1, 0)</f>
        <v>#REF!</v>
      </c>
      <c r="C157">
        <v>1</v>
      </c>
      <c r="D157" t="e">
        <f t="shared" si="2"/>
        <v>#REF!</v>
      </c>
    </row>
    <row r="158" spans="1:4" x14ac:dyDescent="0.2">
      <c r="A158" t="e">
        <f>ROW(#REF!)</f>
        <v>#REF!</v>
      </c>
      <c r="B158" t="e">
        <f>IF( SUBTOTAL(103,#REF!) &gt; 0, 1, 0)</f>
        <v>#REF!</v>
      </c>
      <c r="C158">
        <v>1</v>
      </c>
      <c r="D158" t="e">
        <f t="shared" si="2"/>
        <v>#REF!</v>
      </c>
    </row>
    <row r="159" spans="1:4" x14ac:dyDescent="0.2">
      <c r="A159" t="e">
        <f>ROW(#REF!)</f>
        <v>#REF!</v>
      </c>
      <c r="B159" t="e">
        <f>IF( SUBTOTAL(103,#REF!) &gt; 0, 1, 0)</f>
        <v>#REF!</v>
      </c>
      <c r="C159">
        <v>1</v>
      </c>
      <c r="D159" t="e">
        <f t="shared" si="2"/>
        <v>#REF!</v>
      </c>
    </row>
    <row r="160" spans="1:4" x14ac:dyDescent="0.2">
      <c r="A160" t="e">
        <f>ROW(#REF!)</f>
        <v>#REF!</v>
      </c>
      <c r="B160" t="e">
        <f>IF( SUBTOTAL(103,#REF!) &gt; 0, 1, 0)</f>
        <v>#REF!</v>
      </c>
      <c r="C160">
        <v>1</v>
      </c>
      <c r="D160" t="e">
        <f t="shared" si="2"/>
        <v>#REF!</v>
      </c>
    </row>
    <row r="161" spans="1:4" x14ac:dyDescent="0.2">
      <c r="A161" t="e">
        <f>ROW(#REF!)</f>
        <v>#REF!</v>
      </c>
      <c r="B161" t="e">
        <f>IF( SUBTOTAL(103,#REF!) &gt; 0, 1, 0)</f>
        <v>#REF!</v>
      </c>
      <c r="C161">
        <v>1</v>
      </c>
      <c r="D161" t="e">
        <f t="shared" si="2"/>
        <v>#REF!</v>
      </c>
    </row>
    <row r="162" spans="1:4" x14ac:dyDescent="0.2">
      <c r="A162" t="e">
        <f>ROW(#REF!)</f>
        <v>#REF!</v>
      </c>
      <c r="B162" t="e">
        <f>IF( SUBTOTAL(103,#REF!) &gt; 0, 1, 0)</f>
        <v>#REF!</v>
      </c>
      <c r="C162">
        <v>1</v>
      </c>
      <c r="D162" t="e">
        <f t="shared" si="2"/>
        <v>#REF!</v>
      </c>
    </row>
    <row r="163" spans="1:4" x14ac:dyDescent="0.2">
      <c r="A163" t="e">
        <f>ROW(#REF!)</f>
        <v>#REF!</v>
      </c>
      <c r="B163" t="e">
        <f>IF( SUBTOTAL(103,#REF!) &gt; 0, 1, 0)</f>
        <v>#REF!</v>
      </c>
      <c r="C163">
        <v>1</v>
      </c>
      <c r="D163" t="e">
        <f t="shared" si="2"/>
        <v>#REF!</v>
      </c>
    </row>
    <row r="164" spans="1:4" x14ac:dyDescent="0.2">
      <c r="A164" t="e">
        <f>ROW(#REF!)</f>
        <v>#REF!</v>
      </c>
      <c r="B164" t="e">
        <f>IF( SUBTOTAL(103,#REF!) &gt; 0, 1, 0)</f>
        <v>#REF!</v>
      </c>
      <c r="C164">
        <v>1</v>
      </c>
      <c r="D164" t="e">
        <f t="shared" si="2"/>
        <v>#REF!</v>
      </c>
    </row>
    <row r="165" spans="1:4" x14ac:dyDescent="0.2">
      <c r="A165" t="e">
        <f>ROW(#REF!)</f>
        <v>#REF!</v>
      </c>
      <c r="B165" t="e">
        <f>IF( SUBTOTAL(103,#REF!) &gt; 0, 1, 0)</f>
        <v>#REF!</v>
      </c>
      <c r="C165">
        <v>1</v>
      </c>
      <c r="D165" t="e">
        <f t="shared" si="2"/>
        <v>#REF!</v>
      </c>
    </row>
    <row r="166" spans="1:4" x14ac:dyDescent="0.2">
      <c r="A166" t="e">
        <f>ROW(#REF!)</f>
        <v>#REF!</v>
      </c>
      <c r="B166" t="e">
        <f>IF( SUBTOTAL(103,#REF!) &gt; 0, 1, 0)</f>
        <v>#REF!</v>
      </c>
      <c r="C166">
        <v>1</v>
      </c>
      <c r="D166" t="e">
        <f t="shared" si="2"/>
        <v>#REF!</v>
      </c>
    </row>
    <row r="167" spans="1:4" x14ac:dyDescent="0.2">
      <c r="A167" t="e">
        <f>ROW(#REF!)</f>
        <v>#REF!</v>
      </c>
      <c r="B167" t="e">
        <f>IF( SUBTOTAL(103,#REF!) &gt; 0, 1, 0)</f>
        <v>#REF!</v>
      </c>
      <c r="C167">
        <v>1</v>
      </c>
      <c r="D167" t="e">
        <f t="shared" si="2"/>
        <v>#REF!</v>
      </c>
    </row>
    <row r="168" spans="1:4" x14ac:dyDescent="0.2">
      <c r="A168" t="e">
        <f>ROW(#REF!)</f>
        <v>#REF!</v>
      </c>
      <c r="B168" t="e">
        <f>IF( SUBTOTAL(103,#REF!) &gt; 0, 1, 0)</f>
        <v>#REF!</v>
      </c>
      <c r="C168">
        <v>1</v>
      </c>
      <c r="D168" t="e">
        <f t="shared" si="2"/>
        <v>#REF!</v>
      </c>
    </row>
    <row r="169" spans="1:4" x14ac:dyDescent="0.2">
      <c r="A169" t="e">
        <f>ROW(#REF!)</f>
        <v>#REF!</v>
      </c>
      <c r="B169" t="e">
        <f>IF( SUBTOTAL(103,#REF!) &gt; 0, 1, 0)</f>
        <v>#REF!</v>
      </c>
      <c r="C169">
        <v>1</v>
      </c>
      <c r="D169" t="e">
        <f t="shared" si="2"/>
        <v>#REF!</v>
      </c>
    </row>
    <row r="170" spans="1:4" x14ac:dyDescent="0.2">
      <c r="A170" t="e">
        <f>ROW(#REF!)</f>
        <v>#REF!</v>
      </c>
      <c r="B170" t="e">
        <f>IF( SUBTOTAL(103,#REF!) &gt; 0, 1, 0)</f>
        <v>#REF!</v>
      </c>
      <c r="C170">
        <v>1</v>
      </c>
      <c r="D170" t="e">
        <f t="shared" si="2"/>
        <v>#REF!</v>
      </c>
    </row>
    <row r="171" spans="1:4" x14ac:dyDescent="0.2">
      <c r="A171" t="e">
        <f>ROW(#REF!)</f>
        <v>#REF!</v>
      </c>
      <c r="B171" t="e">
        <f>IF( SUBTOTAL(103,#REF!) &gt; 0, 1, 0)</f>
        <v>#REF!</v>
      </c>
      <c r="C171">
        <v>1</v>
      </c>
      <c r="D171" t="e">
        <f t="shared" si="2"/>
        <v>#REF!</v>
      </c>
    </row>
    <row r="172" spans="1:4" x14ac:dyDescent="0.2">
      <c r="A172" t="e">
        <f>ROW(#REF!)</f>
        <v>#REF!</v>
      </c>
      <c r="B172" t="e">
        <f>IF( SUBTOTAL(103,#REF!) &gt; 0, 1, 0)</f>
        <v>#REF!</v>
      </c>
      <c r="C172">
        <v>1</v>
      </c>
      <c r="D172" t="e">
        <f t="shared" si="2"/>
        <v>#REF!</v>
      </c>
    </row>
    <row r="173" spans="1:4" x14ac:dyDescent="0.2">
      <c r="A173" t="e">
        <f>ROW(#REF!)</f>
        <v>#REF!</v>
      </c>
      <c r="B173" t="e">
        <f>IF( SUBTOTAL(103,#REF!) &gt; 0, 1, 0)</f>
        <v>#REF!</v>
      </c>
      <c r="C173">
        <v>1</v>
      </c>
      <c r="D173" t="e">
        <f t="shared" si="2"/>
        <v>#REF!</v>
      </c>
    </row>
    <row r="174" spans="1:4" x14ac:dyDescent="0.2">
      <c r="A174" t="e">
        <f>ROW(#REF!)</f>
        <v>#REF!</v>
      </c>
      <c r="B174" t="e">
        <f>IF( SUBTOTAL(103,#REF!) &gt; 0, 1, 0)</f>
        <v>#REF!</v>
      </c>
      <c r="C174">
        <v>1</v>
      </c>
      <c r="D174" t="e">
        <f t="shared" si="2"/>
        <v>#REF!</v>
      </c>
    </row>
    <row r="175" spans="1:4" x14ac:dyDescent="0.2">
      <c r="A175" t="e">
        <f>ROW(#REF!)</f>
        <v>#REF!</v>
      </c>
      <c r="B175" t="e">
        <f>IF( SUBTOTAL(103,#REF!) &gt; 0, 1, 0)</f>
        <v>#REF!</v>
      </c>
      <c r="C175">
        <v>1</v>
      </c>
      <c r="D175" t="e">
        <f t="shared" si="2"/>
        <v>#REF!</v>
      </c>
    </row>
    <row r="176" spans="1:4" x14ac:dyDescent="0.2">
      <c r="A176" t="e">
        <f>ROW(#REF!)</f>
        <v>#REF!</v>
      </c>
      <c r="B176" t="e">
        <f>IF( SUBTOTAL(103,#REF!) &gt; 0, 1, 0)</f>
        <v>#REF!</v>
      </c>
      <c r="C176">
        <v>1</v>
      </c>
      <c r="D176" t="e">
        <f t="shared" si="2"/>
        <v>#REF!</v>
      </c>
    </row>
    <row r="177" spans="1:4" x14ac:dyDescent="0.2">
      <c r="A177" t="e">
        <f>ROW(#REF!)</f>
        <v>#REF!</v>
      </c>
      <c r="B177" t="e">
        <f>IF( SUBTOTAL(103,#REF!) &gt; 0, 1, 0)</f>
        <v>#REF!</v>
      </c>
      <c r="C177">
        <v>1</v>
      </c>
      <c r="D177" t="e">
        <f t="shared" si="2"/>
        <v>#REF!</v>
      </c>
    </row>
    <row r="178" spans="1:4" x14ac:dyDescent="0.2">
      <c r="A178" t="e">
        <f>ROW(#REF!)</f>
        <v>#REF!</v>
      </c>
      <c r="B178" t="e">
        <f>IF( SUBTOTAL(103,#REF!) &gt; 0, 1, 0)</f>
        <v>#REF!</v>
      </c>
      <c r="C178">
        <v>1</v>
      </c>
      <c r="D178" t="e">
        <f t="shared" si="2"/>
        <v>#REF!</v>
      </c>
    </row>
    <row r="179" spans="1:4" x14ac:dyDescent="0.2">
      <c r="A179" t="e">
        <f>ROW(#REF!)</f>
        <v>#REF!</v>
      </c>
      <c r="B179" t="e">
        <f>IF( SUBTOTAL(103,#REF!) &gt; 0, 1, 0)</f>
        <v>#REF!</v>
      </c>
      <c r="C179">
        <v>1</v>
      </c>
      <c r="D179" t="e">
        <f t="shared" si="2"/>
        <v>#REF!</v>
      </c>
    </row>
    <row r="180" spans="1:4" x14ac:dyDescent="0.2">
      <c r="A180" t="e">
        <f>ROW(#REF!)</f>
        <v>#REF!</v>
      </c>
      <c r="B180" t="e">
        <f>IF( SUBTOTAL(103,#REF!) &gt; 0, 1, 0)</f>
        <v>#REF!</v>
      </c>
      <c r="C180">
        <v>1</v>
      </c>
      <c r="D180" t="e">
        <f t="shared" si="2"/>
        <v>#REF!</v>
      </c>
    </row>
    <row r="181" spans="1:4" x14ac:dyDescent="0.2">
      <c r="A181" t="e">
        <f>ROW(#REF!)</f>
        <v>#REF!</v>
      </c>
      <c r="B181" t="e">
        <f>IF( SUBTOTAL(103,#REF!) &gt; 0, 1, 0)</f>
        <v>#REF!</v>
      </c>
      <c r="C181">
        <v>1</v>
      </c>
      <c r="D181" t="e">
        <f t="shared" si="2"/>
        <v>#REF!</v>
      </c>
    </row>
    <row r="182" spans="1:4" x14ac:dyDescent="0.2">
      <c r="A182" t="e">
        <f>ROW(#REF!)</f>
        <v>#REF!</v>
      </c>
      <c r="B182" t="e">
        <f>IF( SUBTOTAL(103,#REF!) &gt; 0, 1, 0)</f>
        <v>#REF!</v>
      </c>
      <c r="C182">
        <v>1</v>
      </c>
      <c r="D182" t="e">
        <f t="shared" si="2"/>
        <v>#REF!</v>
      </c>
    </row>
    <row r="183" spans="1:4" x14ac:dyDescent="0.2">
      <c r="A183" t="e">
        <f>ROW(#REF!)</f>
        <v>#REF!</v>
      </c>
      <c r="B183" t="e">
        <f>IF( SUBTOTAL(103,#REF!) &gt; 0, 1, 0)</f>
        <v>#REF!</v>
      </c>
      <c r="C183">
        <v>1</v>
      </c>
      <c r="D183" t="e">
        <f t="shared" si="2"/>
        <v>#REF!</v>
      </c>
    </row>
    <row r="184" spans="1:4" x14ac:dyDescent="0.2">
      <c r="A184" t="e">
        <f>ROW(#REF!)</f>
        <v>#REF!</v>
      </c>
      <c r="B184" t="e">
        <f>IF( SUBTOTAL(103,#REF!) &gt; 0, 1, 0)</f>
        <v>#REF!</v>
      </c>
      <c r="C184">
        <v>1</v>
      </c>
      <c r="D184" t="e">
        <f t="shared" si="2"/>
        <v>#REF!</v>
      </c>
    </row>
    <row r="185" spans="1:4" x14ac:dyDescent="0.2">
      <c r="A185" t="e">
        <f>ROW(#REF!)</f>
        <v>#REF!</v>
      </c>
      <c r="B185" t="e">
        <f>IF( SUBTOTAL(103,#REF!) &gt; 0, 1, 0)</f>
        <v>#REF!</v>
      </c>
      <c r="C185">
        <v>1</v>
      </c>
      <c r="D185" t="e">
        <f t="shared" si="2"/>
        <v>#REF!</v>
      </c>
    </row>
    <row r="186" spans="1:4" x14ac:dyDescent="0.2">
      <c r="A186" t="e">
        <f>ROW(#REF!)</f>
        <v>#REF!</v>
      </c>
      <c r="B186" t="e">
        <f>IF( SUBTOTAL(103,#REF!) &gt; 0, 1, 0)</f>
        <v>#REF!</v>
      </c>
      <c r="C186">
        <v>1</v>
      </c>
      <c r="D186" t="e">
        <f t="shared" si="2"/>
        <v>#REF!</v>
      </c>
    </row>
    <row r="187" spans="1:4" x14ac:dyDescent="0.2">
      <c r="A187" t="e">
        <f>ROW(#REF!)</f>
        <v>#REF!</v>
      </c>
      <c r="B187" t="e">
        <f>IF( SUBTOTAL(103,#REF!) &gt; 0, 1, 0)</f>
        <v>#REF!</v>
      </c>
      <c r="C187">
        <v>1</v>
      </c>
      <c r="D187" t="e">
        <f t="shared" si="2"/>
        <v>#REF!</v>
      </c>
    </row>
    <row r="188" spans="1:4" x14ac:dyDescent="0.2">
      <c r="A188" t="e">
        <f>ROW(#REF!)</f>
        <v>#REF!</v>
      </c>
      <c r="B188" t="e">
        <f>IF( SUBTOTAL(103,#REF!) &gt; 0, 1, 0)</f>
        <v>#REF!</v>
      </c>
      <c r="C188">
        <v>1</v>
      </c>
      <c r="D188" t="e">
        <f t="shared" si="2"/>
        <v>#REF!</v>
      </c>
    </row>
    <row r="189" spans="1:4" x14ac:dyDescent="0.2">
      <c r="A189" t="e">
        <f>ROW(#REF!)</f>
        <v>#REF!</v>
      </c>
      <c r="B189" t="e">
        <f>IF( SUBTOTAL(103,#REF!) &gt; 0, 1, 0)</f>
        <v>#REF!</v>
      </c>
      <c r="C189">
        <v>1</v>
      </c>
      <c r="D189" t="e">
        <f t="shared" si="2"/>
        <v>#REF!</v>
      </c>
    </row>
    <row r="190" spans="1:4" x14ac:dyDescent="0.2">
      <c r="A190" t="e">
        <f>ROW(#REF!)</f>
        <v>#REF!</v>
      </c>
      <c r="B190" t="e">
        <f>IF( SUBTOTAL(103,#REF!) &gt; 0, 1, 0)</f>
        <v>#REF!</v>
      </c>
      <c r="C190">
        <v>1</v>
      </c>
      <c r="D190" t="e">
        <f t="shared" si="2"/>
        <v>#REF!</v>
      </c>
    </row>
    <row r="191" spans="1:4" x14ac:dyDescent="0.2">
      <c r="A191" t="e">
        <f>ROW(#REF!)</f>
        <v>#REF!</v>
      </c>
      <c r="B191" t="e">
        <f>IF( SUBTOTAL(103,#REF!) &gt; 0, 1, 0)</f>
        <v>#REF!</v>
      </c>
      <c r="C191">
        <v>1</v>
      </c>
      <c r="D191" t="e">
        <f t="shared" si="2"/>
        <v>#REF!</v>
      </c>
    </row>
    <row r="192" spans="1:4" x14ac:dyDescent="0.2">
      <c r="A192" t="e">
        <f>ROW(#REF!)</f>
        <v>#REF!</v>
      </c>
      <c r="B192" t="e">
        <f>IF( SUBTOTAL(103,#REF!) &gt; 0, 1, 0)</f>
        <v>#REF!</v>
      </c>
      <c r="C192">
        <v>1</v>
      </c>
      <c r="D192" t="e">
        <f t="shared" si="2"/>
        <v>#REF!</v>
      </c>
    </row>
    <row r="193" spans="1:4" x14ac:dyDescent="0.2">
      <c r="A193" t="e">
        <f>ROW(#REF!)</f>
        <v>#REF!</v>
      </c>
      <c r="B193" t="e">
        <f>IF( SUBTOTAL(103,#REF!) &gt; 0, 1, 0)</f>
        <v>#REF!</v>
      </c>
      <c r="C193">
        <v>1</v>
      </c>
      <c r="D193" t="e">
        <f t="shared" si="2"/>
        <v>#REF!</v>
      </c>
    </row>
    <row r="194" spans="1:4" x14ac:dyDescent="0.2">
      <c r="A194" t="e">
        <f>ROW(#REF!)</f>
        <v>#REF!</v>
      </c>
      <c r="B194" t="e">
        <f>IF( SUBTOTAL(103,#REF!) &gt; 0, 1, 0)</f>
        <v>#REF!</v>
      </c>
      <c r="C194">
        <v>1</v>
      </c>
      <c r="D194" t="e">
        <f t="shared" ref="D194:D257" si="3">IF($B194=$C194, 0, 1)</f>
        <v>#REF!</v>
      </c>
    </row>
    <row r="195" spans="1:4" x14ac:dyDescent="0.2">
      <c r="A195" t="e">
        <f>ROW(#REF!)</f>
        <v>#REF!</v>
      </c>
      <c r="B195" t="e">
        <f>IF( SUBTOTAL(103,#REF!) &gt; 0, 1, 0)</f>
        <v>#REF!</v>
      </c>
      <c r="C195">
        <v>1</v>
      </c>
      <c r="D195" t="e">
        <f t="shared" si="3"/>
        <v>#REF!</v>
      </c>
    </row>
    <row r="196" spans="1:4" x14ac:dyDescent="0.2">
      <c r="A196" t="e">
        <f>ROW(#REF!)</f>
        <v>#REF!</v>
      </c>
      <c r="B196" t="e">
        <f>IF( SUBTOTAL(103,#REF!) &gt; 0, 1, 0)</f>
        <v>#REF!</v>
      </c>
      <c r="C196">
        <v>1</v>
      </c>
      <c r="D196" t="e">
        <f t="shared" si="3"/>
        <v>#REF!</v>
      </c>
    </row>
    <row r="197" spans="1:4" x14ac:dyDescent="0.2">
      <c r="A197" t="e">
        <f>ROW(#REF!)</f>
        <v>#REF!</v>
      </c>
      <c r="B197" t="e">
        <f>IF( SUBTOTAL(103,#REF!) &gt; 0, 1, 0)</f>
        <v>#REF!</v>
      </c>
      <c r="C197">
        <v>1</v>
      </c>
      <c r="D197" t="e">
        <f t="shared" si="3"/>
        <v>#REF!</v>
      </c>
    </row>
    <row r="198" spans="1:4" x14ac:dyDescent="0.2">
      <c r="A198" t="e">
        <f>ROW(#REF!)</f>
        <v>#REF!</v>
      </c>
      <c r="B198" t="e">
        <f>IF( SUBTOTAL(103,#REF!) &gt; 0, 1, 0)</f>
        <v>#REF!</v>
      </c>
      <c r="C198">
        <v>1</v>
      </c>
      <c r="D198" t="e">
        <f t="shared" si="3"/>
        <v>#REF!</v>
      </c>
    </row>
    <row r="199" spans="1:4" x14ac:dyDescent="0.2">
      <c r="A199" t="e">
        <f>ROW(#REF!)</f>
        <v>#REF!</v>
      </c>
      <c r="B199" t="e">
        <f>IF( SUBTOTAL(103,#REF!) &gt; 0, 1, 0)</f>
        <v>#REF!</v>
      </c>
      <c r="C199">
        <v>1</v>
      </c>
      <c r="D199" t="e">
        <f t="shared" si="3"/>
        <v>#REF!</v>
      </c>
    </row>
    <row r="200" spans="1:4" x14ac:dyDescent="0.2">
      <c r="A200" t="e">
        <f>ROW(#REF!)</f>
        <v>#REF!</v>
      </c>
      <c r="B200" t="e">
        <f>IF( SUBTOTAL(103,#REF!) &gt; 0, 1, 0)</f>
        <v>#REF!</v>
      </c>
      <c r="C200">
        <v>1</v>
      </c>
      <c r="D200" t="e">
        <f t="shared" si="3"/>
        <v>#REF!</v>
      </c>
    </row>
    <row r="201" spans="1:4" x14ac:dyDescent="0.2">
      <c r="A201" t="e">
        <f>ROW(#REF!)</f>
        <v>#REF!</v>
      </c>
      <c r="B201" t="e">
        <f>IF( SUBTOTAL(103,#REF!) &gt; 0, 1, 0)</f>
        <v>#REF!</v>
      </c>
      <c r="C201">
        <v>1</v>
      </c>
      <c r="D201" t="e">
        <f t="shared" si="3"/>
        <v>#REF!</v>
      </c>
    </row>
    <row r="202" spans="1:4" x14ac:dyDescent="0.2">
      <c r="A202" t="e">
        <f>ROW(#REF!)</f>
        <v>#REF!</v>
      </c>
      <c r="B202" t="e">
        <f>IF( SUBTOTAL(103,#REF!) &gt; 0, 1, 0)</f>
        <v>#REF!</v>
      </c>
      <c r="C202">
        <v>1</v>
      </c>
      <c r="D202" t="e">
        <f t="shared" si="3"/>
        <v>#REF!</v>
      </c>
    </row>
    <row r="203" spans="1:4" x14ac:dyDescent="0.2">
      <c r="A203" t="e">
        <f>ROW(#REF!)</f>
        <v>#REF!</v>
      </c>
      <c r="B203" t="e">
        <f>IF( SUBTOTAL(103,#REF!) &gt; 0, 1, 0)</f>
        <v>#REF!</v>
      </c>
      <c r="C203">
        <v>1</v>
      </c>
      <c r="D203" t="e">
        <f t="shared" si="3"/>
        <v>#REF!</v>
      </c>
    </row>
    <row r="204" spans="1:4" x14ac:dyDescent="0.2">
      <c r="A204" t="e">
        <f>ROW(#REF!)</f>
        <v>#REF!</v>
      </c>
      <c r="B204" t="e">
        <f>IF( SUBTOTAL(103,#REF!) &gt; 0, 1, 0)</f>
        <v>#REF!</v>
      </c>
      <c r="C204">
        <v>1</v>
      </c>
      <c r="D204" t="e">
        <f t="shared" si="3"/>
        <v>#REF!</v>
      </c>
    </row>
    <row r="205" spans="1:4" x14ac:dyDescent="0.2">
      <c r="A205" t="e">
        <f>ROW(#REF!)</f>
        <v>#REF!</v>
      </c>
      <c r="B205" t="e">
        <f>IF( SUBTOTAL(103,#REF!) &gt; 0, 1, 0)</f>
        <v>#REF!</v>
      </c>
      <c r="C205">
        <v>1</v>
      </c>
      <c r="D205" t="e">
        <f t="shared" si="3"/>
        <v>#REF!</v>
      </c>
    </row>
    <row r="206" spans="1:4" x14ac:dyDescent="0.2">
      <c r="A206" t="e">
        <f>ROW(#REF!)</f>
        <v>#REF!</v>
      </c>
      <c r="B206" t="e">
        <f>IF( SUBTOTAL(103,#REF!) &gt; 0, 1, 0)</f>
        <v>#REF!</v>
      </c>
      <c r="C206">
        <v>1</v>
      </c>
      <c r="D206" t="e">
        <f t="shared" si="3"/>
        <v>#REF!</v>
      </c>
    </row>
    <row r="207" spans="1:4" x14ac:dyDescent="0.2">
      <c r="A207" t="e">
        <f>ROW(#REF!)</f>
        <v>#REF!</v>
      </c>
      <c r="B207" t="e">
        <f>IF( SUBTOTAL(103,#REF!) &gt; 0, 1, 0)</f>
        <v>#REF!</v>
      </c>
      <c r="C207">
        <v>1</v>
      </c>
      <c r="D207" t="e">
        <f t="shared" si="3"/>
        <v>#REF!</v>
      </c>
    </row>
    <row r="208" spans="1:4" x14ac:dyDescent="0.2">
      <c r="A208" t="e">
        <f>ROW(#REF!)</f>
        <v>#REF!</v>
      </c>
      <c r="B208" t="e">
        <f>IF( SUBTOTAL(103,#REF!) &gt; 0, 1, 0)</f>
        <v>#REF!</v>
      </c>
      <c r="C208">
        <v>1</v>
      </c>
      <c r="D208" t="e">
        <f t="shared" si="3"/>
        <v>#REF!</v>
      </c>
    </row>
    <row r="209" spans="1:4" x14ac:dyDescent="0.2">
      <c r="A209" t="e">
        <f>ROW(#REF!)</f>
        <v>#REF!</v>
      </c>
      <c r="B209" t="e">
        <f>IF( SUBTOTAL(103,#REF!) &gt; 0, 1, 0)</f>
        <v>#REF!</v>
      </c>
      <c r="C209">
        <v>1</v>
      </c>
      <c r="D209" t="e">
        <f t="shared" si="3"/>
        <v>#REF!</v>
      </c>
    </row>
    <row r="210" spans="1:4" x14ac:dyDescent="0.2">
      <c r="A210" t="e">
        <f>ROW(#REF!)</f>
        <v>#REF!</v>
      </c>
      <c r="B210" t="e">
        <f>IF( SUBTOTAL(103,#REF!) &gt; 0, 1, 0)</f>
        <v>#REF!</v>
      </c>
      <c r="C210">
        <v>1</v>
      </c>
      <c r="D210" t="e">
        <f t="shared" si="3"/>
        <v>#REF!</v>
      </c>
    </row>
    <row r="211" spans="1:4" x14ac:dyDescent="0.2">
      <c r="A211" t="e">
        <f>ROW(#REF!)</f>
        <v>#REF!</v>
      </c>
      <c r="B211" t="e">
        <f>IF( SUBTOTAL(103,#REF!) &gt; 0, 1, 0)</f>
        <v>#REF!</v>
      </c>
      <c r="C211">
        <v>1</v>
      </c>
      <c r="D211" t="e">
        <f t="shared" si="3"/>
        <v>#REF!</v>
      </c>
    </row>
    <row r="212" spans="1:4" x14ac:dyDescent="0.2">
      <c r="A212" t="e">
        <f>ROW(#REF!)</f>
        <v>#REF!</v>
      </c>
      <c r="B212" t="e">
        <f>IF( SUBTOTAL(103,#REF!) &gt; 0, 1, 0)</f>
        <v>#REF!</v>
      </c>
      <c r="C212">
        <v>1</v>
      </c>
      <c r="D212" t="e">
        <f t="shared" si="3"/>
        <v>#REF!</v>
      </c>
    </row>
    <row r="213" spans="1:4" x14ac:dyDescent="0.2">
      <c r="A213" t="e">
        <f>ROW(#REF!)</f>
        <v>#REF!</v>
      </c>
      <c r="B213" t="e">
        <f>IF( SUBTOTAL(103,#REF!) &gt; 0, 1, 0)</f>
        <v>#REF!</v>
      </c>
      <c r="C213">
        <v>1</v>
      </c>
      <c r="D213" t="e">
        <f t="shared" si="3"/>
        <v>#REF!</v>
      </c>
    </row>
    <row r="214" spans="1:4" x14ac:dyDescent="0.2">
      <c r="A214" t="e">
        <f>ROW(#REF!)</f>
        <v>#REF!</v>
      </c>
      <c r="B214" t="e">
        <f>IF( SUBTOTAL(103,#REF!) &gt; 0, 1, 0)</f>
        <v>#REF!</v>
      </c>
      <c r="C214">
        <v>1</v>
      </c>
      <c r="D214" t="e">
        <f t="shared" si="3"/>
        <v>#REF!</v>
      </c>
    </row>
    <row r="215" spans="1:4" x14ac:dyDescent="0.2">
      <c r="A215" t="e">
        <f>ROW(#REF!)</f>
        <v>#REF!</v>
      </c>
      <c r="B215" t="e">
        <f>IF( SUBTOTAL(103,#REF!) &gt; 0, 1, 0)</f>
        <v>#REF!</v>
      </c>
      <c r="C215">
        <v>1</v>
      </c>
      <c r="D215" t="e">
        <f t="shared" si="3"/>
        <v>#REF!</v>
      </c>
    </row>
    <row r="216" spans="1:4" x14ac:dyDescent="0.2">
      <c r="A216" t="e">
        <f>ROW(#REF!)</f>
        <v>#REF!</v>
      </c>
      <c r="B216" t="e">
        <f>IF( SUBTOTAL(103,#REF!) &gt; 0, 1, 0)</f>
        <v>#REF!</v>
      </c>
      <c r="C216">
        <v>1</v>
      </c>
      <c r="D216" t="e">
        <f t="shared" si="3"/>
        <v>#REF!</v>
      </c>
    </row>
    <row r="217" spans="1:4" x14ac:dyDescent="0.2">
      <c r="A217" t="e">
        <f>ROW(#REF!)</f>
        <v>#REF!</v>
      </c>
      <c r="B217" t="e">
        <f>IF( SUBTOTAL(103,#REF!) &gt; 0, 1, 0)</f>
        <v>#REF!</v>
      </c>
      <c r="C217">
        <v>1</v>
      </c>
      <c r="D217" t="e">
        <f t="shared" si="3"/>
        <v>#REF!</v>
      </c>
    </row>
    <row r="218" spans="1:4" x14ac:dyDescent="0.2">
      <c r="A218" t="e">
        <f>ROW(#REF!)</f>
        <v>#REF!</v>
      </c>
      <c r="B218" t="e">
        <f>IF( SUBTOTAL(103,#REF!) &gt; 0, 1, 0)</f>
        <v>#REF!</v>
      </c>
      <c r="C218">
        <v>1</v>
      </c>
      <c r="D218" t="e">
        <f t="shared" si="3"/>
        <v>#REF!</v>
      </c>
    </row>
    <row r="219" spans="1:4" x14ac:dyDescent="0.2">
      <c r="A219" t="e">
        <f>ROW(#REF!)</f>
        <v>#REF!</v>
      </c>
      <c r="B219" t="e">
        <f>IF( SUBTOTAL(103,#REF!) &gt; 0, 1, 0)</f>
        <v>#REF!</v>
      </c>
      <c r="C219">
        <v>1</v>
      </c>
      <c r="D219" t="e">
        <f t="shared" si="3"/>
        <v>#REF!</v>
      </c>
    </row>
    <row r="220" spans="1:4" x14ac:dyDescent="0.2">
      <c r="A220" t="e">
        <f>ROW(#REF!)</f>
        <v>#REF!</v>
      </c>
      <c r="B220" t="e">
        <f>IF( SUBTOTAL(103,#REF!) &gt; 0, 1, 0)</f>
        <v>#REF!</v>
      </c>
      <c r="C220">
        <v>1</v>
      </c>
      <c r="D220" t="e">
        <f t="shared" si="3"/>
        <v>#REF!</v>
      </c>
    </row>
    <row r="221" spans="1:4" x14ac:dyDescent="0.2">
      <c r="A221" t="e">
        <f>ROW(#REF!)</f>
        <v>#REF!</v>
      </c>
      <c r="B221" t="e">
        <f>IF( SUBTOTAL(103,#REF!) &gt; 0, 1, 0)</f>
        <v>#REF!</v>
      </c>
      <c r="C221">
        <v>1</v>
      </c>
      <c r="D221" t="e">
        <f t="shared" si="3"/>
        <v>#REF!</v>
      </c>
    </row>
    <row r="222" spans="1:4" x14ac:dyDescent="0.2">
      <c r="A222" t="e">
        <f>ROW(#REF!)</f>
        <v>#REF!</v>
      </c>
      <c r="B222" t="e">
        <f>IF( SUBTOTAL(103,#REF!) &gt; 0, 1, 0)</f>
        <v>#REF!</v>
      </c>
      <c r="C222">
        <v>1</v>
      </c>
      <c r="D222" t="e">
        <f t="shared" si="3"/>
        <v>#REF!</v>
      </c>
    </row>
    <row r="223" spans="1:4" x14ac:dyDescent="0.2">
      <c r="A223" t="e">
        <f>ROW(#REF!)</f>
        <v>#REF!</v>
      </c>
      <c r="B223" t="e">
        <f>IF( SUBTOTAL(103,#REF!) &gt; 0, 1, 0)</f>
        <v>#REF!</v>
      </c>
      <c r="C223">
        <v>1</v>
      </c>
      <c r="D223" t="e">
        <f t="shared" si="3"/>
        <v>#REF!</v>
      </c>
    </row>
    <row r="224" spans="1:4" x14ac:dyDescent="0.2">
      <c r="A224" t="e">
        <f>ROW(#REF!)</f>
        <v>#REF!</v>
      </c>
      <c r="B224" t="e">
        <f>IF( SUBTOTAL(103,#REF!) &gt; 0, 1, 0)</f>
        <v>#REF!</v>
      </c>
      <c r="C224">
        <v>1</v>
      </c>
      <c r="D224" t="e">
        <f t="shared" si="3"/>
        <v>#REF!</v>
      </c>
    </row>
    <row r="225" spans="1:4" x14ac:dyDescent="0.2">
      <c r="A225" t="e">
        <f>ROW(#REF!)</f>
        <v>#REF!</v>
      </c>
      <c r="B225" t="e">
        <f>IF( SUBTOTAL(103,#REF!) &gt; 0, 1, 0)</f>
        <v>#REF!</v>
      </c>
      <c r="C225">
        <v>1</v>
      </c>
      <c r="D225" t="e">
        <f t="shared" si="3"/>
        <v>#REF!</v>
      </c>
    </row>
    <row r="226" spans="1:4" x14ac:dyDescent="0.2">
      <c r="A226" t="e">
        <f>ROW(#REF!)</f>
        <v>#REF!</v>
      </c>
      <c r="B226" t="e">
        <f>IF( SUBTOTAL(103,#REF!) &gt; 0, 1, 0)</f>
        <v>#REF!</v>
      </c>
      <c r="C226">
        <v>1</v>
      </c>
      <c r="D226" t="e">
        <f t="shared" si="3"/>
        <v>#REF!</v>
      </c>
    </row>
    <row r="227" spans="1:4" x14ac:dyDescent="0.2">
      <c r="A227" t="e">
        <f>ROW(#REF!)</f>
        <v>#REF!</v>
      </c>
      <c r="B227" t="e">
        <f>IF( SUBTOTAL(103,#REF!) &gt; 0, 1, 0)</f>
        <v>#REF!</v>
      </c>
      <c r="C227">
        <v>1</v>
      </c>
      <c r="D227" t="e">
        <f t="shared" si="3"/>
        <v>#REF!</v>
      </c>
    </row>
    <row r="228" spans="1:4" x14ac:dyDescent="0.2">
      <c r="A228" t="e">
        <f>ROW(#REF!)</f>
        <v>#REF!</v>
      </c>
      <c r="B228" t="e">
        <f>IF( SUBTOTAL(103,#REF!) &gt; 0, 1, 0)</f>
        <v>#REF!</v>
      </c>
      <c r="C228">
        <v>1</v>
      </c>
      <c r="D228" t="e">
        <f t="shared" si="3"/>
        <v>#REF!</v>
      </c>
    </row>
    <row r="229" spans="1:4" x14ac:dyDescent="0.2">
      <c r="A229" t="e">
        <f>ROW(#REF!)</f>
        <v>#REF!</v>
      </c>
      <c r="B229" t="e">
        <f>IF( SUBTOTAL(103,#REF!) &gt; 0, 1, 0)</f>
        <v>#REF!</v>
      </c>
      <c r="C229">
        <v>1</v>
      </c>
      <c r="D229" t="e">
        <f t="shared" si="3"/>
        <v>#REF!</v>
      </c>
    </row>
    <row r="230" spans="1:4" x14ac:dyDescent="0.2">
      <c r="A230" t="e">
        <f>ROW(#REF!)</f>
        <v>#REF!</v>
      </c>
      <c r="B230" t="e">
        <f>IF( SUBTOTAL(103,#REF!) &gt; 0, 1, 0)</f>
        <v>#REF!</v>
      </c>
      <c r="C230">
        <v>1</v>
      </c>
      <c r="D230" t="e">
        <f t="shared" si="3"/>
        <v>#REF!</v>
      </c>
    </row>
    <row r="231" spans="1:4" x14ac:dyDescent="0.2">
      <c r="A231" t="e">
        <f>ROW(#REF!)</f>
        <v>#REF!</v>
      </c>
      <c r="B231" t="e">
        <f>IF( SUBTOTAL(103,#REF!) &gt; 0, 1, 0)</f>
        <v>#REF!</v>
      </c>
      <c r="C231">
        <v>1</v>
      </c>
      <c r="D231" t="e">
        <f t="shared" si="3"/>
        <v>#REF!</v>
      </c>
    </row>
    <row r="232" spans="1:4" x14ac:dyDescent="0.2">
      <c r="A232" t="e">
        <f>ROW(#REF!)</f>
        <v>#REF!</v>
      </c>
      <c r="B232" t="e">
        <f>IF( SUBTOTAL(103,#REF!) &gt; 0, 1, 0)</f>
        <v>#REF!</v>
      </c>
      <c r="C232">
        <v>1</v>
      </c>
      <c r="D232" t="e">
        <f t="shared" si="3"/>
        <v>#REF!</v>
      </c>
    </row>
    <row r="233" spans="1:4" x14ac:dyDescent="0.2">
      <c r="A233" t="e">
        <f>ROW(#REF!)</f>
        <v>#REF!</v>
      </c>
      <c r="B233" t="e">
        <f>IF( SUBTOTAL(103,#REF!) &gt; 0, 1, 0)</f>
        <v>#REF!</v>
      </c>
      <c r="C233">
        <v>1</v>
      </c>
      <c r="D233" t="e">
        <f t="shared" si="3"/>
        <v>#REF!</v>
      </c>
    </row>
    <row r="234" spans="1:4" x14ac:dyDescent="0.2">
      <c r="A234" t="e">
        <f>ROW(#REF!)</f>
        <v>#REF!</v>
      </c>
      <c r="B234" t="e">
        <f>IF( SUBTOTAL(103,#REF!) &gt; 0, 1, 0)</f>
        <v>#REF!</v>
      </c>
      <c r="C234">
        <v>1</v>
      </c>
      <c r="D234" t="e">
        <f t="shared" si="3"/>
        <v>#REF!</v>
      </c>
    </row>
    <row r="235" spans="1:4" x14ac:dyDescent="0.2">
      <c r="A235" t="e">
        <f>ROW(#REF!)</f>
        <v>#REF!</v>
      </c>
      <c r="B235" t="e">
        <f>IF( SUBTOTAL(103,#REF!) &gt; 0, 1, 0)</f>
        <v>#REF!</v>
      </c>
      <c r="C235">
        <v>1</v>
      </c>
      <c r="D235" t="e">
        <f t="shared" si="3"/>
        <v>#REF!</v>
      </c>
    </row>
    <row r="236" spans="1:4" x14ac:dyDescent="0.2">
      <c r="A236" t="e">
        <f>ROW(#REF!)</f>
        <v>#REF!</v>
      </c>
      <c r="B236" t="e">
        <f>IF( SUBTOTAL(103,#REF!) &gt; 0, 1, 0)</f>
        <v>#REF!</v>
      </c>
      <c r="C236">
        <v>1</v>
      </c>
      <c r="D236" t="e">
        <f t="shared" si="3"/>
        <v>#REF!</v>
      </c>
    </row>
    <row r="237" spans="1:4" x14ac:dyDescent="0.2">
      <c r="A237" t="e">
        <f>ROW(#REF!)</f>
        <v>#REF!</v>
      </c>
      <c r="B237" t="e">
        <f>IF( SUBTOTAL(103,#REF!) &gt; 0, 1, 0)</f>
        <v>#REF!</v>
      </c>
      <c r="C237">
        <v>1</v>
      </c>
      <c r="D237" t="e">
        <f t="shared" si="3"/>
        <v>#REF!</v>
      </c>
    </row>
    <row r="238" spans="1:4" x14ac:dyDescent="0.2">
      <c r="A238" t="e">
        <f>ROW(#REF!)</f>
        <v>#REF!</v>
      </c>
      <c r="B238" t="e">
        <f>IF( SUBTOTAL(103,#REF!) &gt; 0, 1, 0)</f>
        <v>#REF!</v>
      </c>
      <c r="C238">
        <v>1</v>
      </c>
      <c r="D238" t="e">
        <f t="shared" si="3"/>
        <v>#REF!</v>
      </c>
    </row>
    <row r="239" spans="1:4" x14ac:dyDescent="0.2">
      <c r="A239" t="e">
        <f>ROW(#REF!)</f>
        <v>#REF!</v>
      </c>
      <c r="B239" t="e">
        <f>IF( SUBTOTAL(103,#REF!) &gt; 0, 1, 0)</f>
        <v>#REF!</v>
      </c>
      <c r="C239">
        <v>1</v>
      </c>
      <c r="D239" t="e">
        <f t="shared" si="3"/>
        <v>#REF!</v>
      </c>
    </row>
    <row r="240" spans="1:4" x14ac:dyDescent="0.2">
      <c r="A240" t="e">
        <f>ROW(#REF!)</f>
        <v>#REF!</v>
      </c>
      <c r="B240" t="e">
        <f>IF( SUBTOTAL(103,#REF!) &gt; 0, 1, 0)</f>
        <v>#REF!</v>
      </c>
      <c r="C240">
        <v>1</v>
      </c>
      <c r="D240" t="e">
        <f t="shared" si="3"/>
        <v>#REF!</v>
      </c>
    </row>
    <row r="241" spans="1:4" x14ac:dyDescent="0.2">
      <c r="A241" t="e">
        <f>ROW(#REF!)</f>
        <v>#REF!</v>
      </c>
      <c r="B241" t="e">
        <f>IF( SUBTOTAL(103,#REF!) &gt; 0, 1, 0)</f>
        <v>#REF!</v>
      </c>
      <c r="C241">
        <v>1</v>
      </c>
      <c r="D241" t="e">
        <f t="shared" si="3"/>
        <v>#REF!</v>
      </c>
    </row>
    <row r="242" spans="1:4" x14ac:dyDescent="0.2">
      <c r="A242" t="e">
        <f>ROW(#REF!)</f>
        <v>#REF!</v>
      </c>
      <c r="B242" t="e">
        <f>IF( SUBTOTAL(103,#REF!) &gt; 0, 1, 0)</f>
        <v>#REF!</v>
      </c>
      <c r="C242">
        <v>1</v>
      </c>
      <c r="D242" t="e">
        <f t="shared" si="3"/>
        <v>#REF!</v>
      </c>
    </row>
    <row r="243" spans="1:4" x14ac:dyDescent="0.2">
      <c r="A243" t="e">
        <f>ROW(#REF!)</f>
        <v>#REF!</v>
      </c>
      <c r="B243" t="e">
        <f>IF( SUBTOTAL(103,#REF!) &gt; 0, 1, 0)</f>
        <v>#REF!</v>
      </c>
      <c r="C243">
        <v>1</v>
      </c>
      <c r="D243" t="e">
        <f t="shared" si="3"/>
        <v>#REF!</v>
      </c>
    </row>
    <row r="244" spans="1:4" x14ac:dyDescent="0.2">
      <c r="A244" t="e">
        <f>ROW(#REF!)</f>
        <v>#REF!</v>
      </c>
      <c r="B244" t="e">
        <f>IF( SUBTOTAL(103,#REF!) &gt; 0, 1, 0)</f>
        <v>#REF!</v>
      </c>
      <c r="C244">
        <v>1</v>
      </c>
      <c r="D244" t="e">
        <f t="shared" si="3"/>
        <v>#REF!</v>
      </c>
    </row>
    <row r="245" spans="1:4" x14ac:dyDescent="0.2">
      <c r="A245" t="e">
        <f>ROW(#REF!)</f>
        <v>#REF!</v>
      </c>
      <c r="B245" t="e">
        <f>IF( SUBTOTAL(103,#REF!) &gt; 0, 1, 0)</f>
        <v>#REF!</v>
      </c>
      <c r="C245">
        <v>1</v>
      </c>
      <c r="D245" t="e">
        <f t="shared" si="3"/>
        <v>#REF!</v>
      </c>
    </row>
    <row r="246" spans="1:4" x14ac:dyDescent="0.2">
      <c r="A246" t="e">
        <f>ROW(#REF!)</f>
        <v>#REF!</v>
      </c>
      <c r="B246" t="e">
        <f>IF( SUBTOTAL(103,#REF!) &gt; 0, 1, 0)</f>
        <v>#REF!</v>
      </c>
      <c r="C246">
        <v>1</v>
      </c>
      <c r="D246" t="e">
        <f t="shared" si="3"/>
        <v>#REF!</v>
      </c>
    </row>
    <row r="247" spans="1:4" x14ac:dyDescent="0.2">
      <c r="A247" t="e">
        <f>ROW(#REF!)</f>
        <v>#REF!</v>
      </c>
      <c r="B247" t="e">
        <f>IF( SUBTOTAL(103,#REF!) &gt; 0, 1, 0)</f>
        <v>#REF!</v>
      </c>
      <c r="C247">
        <v>1</v>
      </c>
      <c r="D247" t="e">
        <f t="shared" si="3"/>
        <v>#REF!</v>
      </c>
    </row>
    <row r="248" spans="1:4" x14ac:dyDescent="0.2">
      <c r="A248" t="e">
        <f>ROW(#REF!)</f>
        <v>#REF!</v>
      </c>
      <c r="B248" t="e">
        <f>IF( SUBTOTAL(103,#REF!) &gt; 0, 1, 0)</f>
        <v>#REF!</v>
      </c>
      <c r="C248">
        <v>1</v>
      </c>
      <c r="D248" t="e">
        <f t="shared" si="3"/>
        <v>#REF!</v>
      </c>
    </row>
    <row r="249" spans="1:4" x14ac:dyDescent="0.2">
      <c r="A249" t="e">
        <f>ROW(#REF!)</f>
        <v>#REF!</v>
      </c>
      <c r="B249" t="e">
        <f>IF( SUBTOTAL(103,#REF!) &gt; 0, 1, 0)</f>
        <v>#REF!</v>
      </c>
      <c r="C249">
        <v>1</v>
      </c>
      <c r="D249" t="e">
        <f t="shared" si="3"/>
        <v>#REF!</v>
      </c>
    </row>
    <row r="250" spans="1:4" x14ac:dyDescent="0.2">
      <c r="A250" t="e">
        <f>ROW(#REF!)</f>
        <v>#REF!</v>
      </c>
      <c r="B250" t="e">
        <f>IF( SUBTOTAL(103,#REF!) &gt; 0, 1, 0)</f>
        <v>#REF!</v>
      </c>
      <c r="C250">
        <v>1</v>
      </c>
      <c r="D250" t="e">
        <f t="shared" si="3"/>
        <v>#REF!</v>
      </c>
    </row>
    <row r="251" spans="1:4" x14ac:dyDescent="0.2">
      <c r="A251" t="e">
        <f>ROW(#REF!)</f>
        <v>#REF!</v>
      </c>
      <c r="B251" t="e">
        <f>IF( SUBTOTAL(103,#REF!) &gt; 0, 1, 0)</f>
        <v>#REF!</v>
      </c>
      <c r="C251">
        <v>1</v>
      </c>
      <c r="D251" t="e">
        <f t="shared" si="3"/>
        <v>#REF!</v>
      </c>
    </row>
    <row r="252" spans="1:4" x14ac:dyDescent="0.2">
      <c r="A252" t="e">
        <f>ROW(#REF!)</f>
        <v>#REF!</v>
      </c>
      <c r="B252" t="e">
        <f>IF( SUBTOTAL(103,#REF!) &gt; 0, 1, 0)</f>
        <v>#REF!</v>
      </c>
      <c r="C252">
        <v>1</v>
      </c>
      <c r="D252" t="e">
        <f t="shared" si="3"/>
        <v>#REF!</v>
      </c>
    </row>
    <row r="253" spans="1:4" x14ac:dyDescent="0.2">
      <c r="A253" t="e">
        <f>ROW(#REF!)</f>
        <v>#REF!</v>
      </c>
      <c r="B253" t="e">
        <f>IF( SUBTOTAL(103,#REF!) &gt; 0, 1, 0)</f>
        <v>#REF!</v>
      </c>
      <c r="C253">
        <v>1</v>
      </c>
      <c r="D253" t="e">
        <f t="shared" si="3"/>
        <v>#REF!</v>
      </c>
    </row>
    <row r="254" spans="1:4" x14ac:dyDescent="0.2">
      <c r="A254" t="e">
        <f>ROW(#REF!)</f>
        <v>#REF!</v>
      </c>
      <c r="B254" t="e">
        <f>IF( SUBTOTAL(103,#REF!) &gt; 0, 1, 0)</f>
        <v>#REF!</v>
      </c>
      <c r="C254">
        <v>1</v>
      </c>
      <c r="D254" t="e">
        <f t="shared" si="3"/>
        <v>#REF!</v>
      </c>
    </row>
    <row r="255" spans="1:4" x14ac:dyDescent="0.2">
      <c r="A255" t="e">
        <f>ROW(#REF!)</f>
        <v>#REF!</v>
      </c>
      <c r="B255" t="e">
        <f>IF( SUBTOTAL(103,#REF!) &gt; 0, 1, 0)</f>
        <v>#REF!</v>
      </c>
      <c r="C255">
        <v>1</v>
      </c>
      <c r="D255" t="e">
        <f t="shared" si="3"/>
        <v>#REF!</v>
      </c>
    </row>
    <row r="256" spans="1:4" x14ac:dyDescent="0.2">
      <c r="A256" t="e">
        <f>ROW(#REF!)</f>
        <v>#REF!</v>
      </c>
      <c r="B256" t="e">
        <f>IF( SUBTOTAL(103,#REF!) &gt; 0, 1, 0)</f>
        <v>#REF!</v>
      </c>
      <c r="C256">
        <v>1</v>
      </c>
      <c r="D256" t="e">
        <f t="shared" si="3"/>
        <v>#REF!</v>
      </c>
    </row>
    <row r="257" spans="1:4" x14ac:dyDescent="0.2">
      <c r="A257" t="e">
        <f>ROW(#REF!)</f>
        <v>#REF!</v>
      </c>
      <c r="B257" t="e">
        <f>IF( SUBTOTAL(103,#REF!) &gt; 0, 1, 0)</f>
        <v>#REF!</v>
      </c>
      <c r="C257">
        <v>1</v>
      </c>
      <c r="D257" t="e">
        <f t="shared" si="3"/>
        <v>#REF!</v>
      </c>
    </row>
    <row r="258" spans="1:4" x14ac:dyDescent="0.2">
      <c r="A258" t="e">
        <f>ROW(#REF!)</f>
        <v>#REF!</v>
      </c>
      <c r="B258" t="e">
        <f>IF( SUBTOTAL(103,#REF!) &gt; 0, 1, 0)</f>
        <v>#REF!</v>
      </c>
      <c r="C258">
        <v>1</v>
      </c>
      <c r="D258" t="e">
        <f t="shared" ref="D258:D290" si="4">IF($B258=$C258, 0, 1)</f>
        <v>#REF!</v>
      </c>
    </row>
    <row r="259" spans="1:4" x14ac:dyDescent="0.2">
      <c r="A259" t="e">
        <f>ROW(#REF!)</f>
        <v>#REF!</v>
      </c>
      <c r="B259" t="e">
        <f>IF( SUBTOTAL(103,#REF!) &gt; 0, 1, 0)</f>
        <v>#REF!</v>
      </c>
      <c r="C259">
        <v>1</v>
      </c>
      <c r="D259" t="e">
        <f t="shared" si="4"/>
        <v>#REF!</v>
      </c>
    </row>
    <row r="260" spans="1:4" x14ac:dyDescent="0.2">
      <c r="A260" t="e">
        <f>ROW(#REF!)</f>
        <v>#REF!</v>
      </c>
      <c r="B260" t="e">
        <f>IF( SUBTOTAL(103,#REF!) &gt; 0, 1, 0)</f>
        <v>#REF!</v>
      </c>
      <c r="C260">
        <v>1</v>
      </c>
      <c r="D260" t="e">
        <f t="shared" si="4"/>
        <v>#REF!</v>
      </c>
    </row>
    <row r="261" spans="1:4" x14ac:dyDescent="0.2">
      <c r="A261" t="e">
        <f>ROW(#REF!)</f>
        <v>#REF!</v>
      </c>
      <c r="B261" t="e">
        <f>IF( SUBTOTAL(103,#REF!) &gt; 0, 1, 0)</f>
        <v>#REF!</v>
      </c>
      <c r="C261">
        <v>1</v>
      </c>
      <c r="D261" t="e">
        <f t="shared" si="4"/>
        <v>#REF!</v>
      </c>
    </row>
    <row r="262" spans="1:4" x14ac:dyDescent="0.2">
      <c r="A262" t="e">
        <f>ROW(#REF!)</f>
        <v>#REF!</v>
      </c>
      <c r="B262" t="e">
        <f>IF( SUBTOTAL(103,#REF!) &gt; 0, 1, 0)</f>
        <v>#REF!</v>
      </c>
      <c r="C262">
        <v>1</v>
      </c>
      <c r="D262" t="e">
        <f t="shared" si="4"/>
        <v>#REF!</v>
      </c>
    </row>
    <row r="263" spans="1:4" x14ac:dyDescent="0.2">
      <c r="A263" t="e">
        <f>ROW(#REF!)</f>
        <v>#REF!</v>
      </c>
      <c r="B263" t="e">
        <f>IF( SUBTOTAL(103,#REF!) &gt; 0, 1, 0)</f>
        <v>#REF!</v>
      </c>
      <c r="C263">
        <v>1</v>
      </c>
      <c r="D263" t="e">
        <f t="shared" si="4"/>
        <v>#REF!</v>
      </c>
    </row>
    <row r="264" spans="1:4" x14ac:dyDescent="0.2">
      <c r="A264" t="e">
        <f>ROW(#REF!)</f>
        <v>#REF!</v>
      </c>
      <c r="B264" t="e">
        <f>IF( SUBTOTAL(103,#REF!) &gt; 0, 1, 0)</f>
        <v>#REF!</v>
      </c>
      <c r="C264">
        <v>1</v>
      </c>
      <c r="D264" t="e">
        <f t="shared" si="4"/>
        <v>#REF!</v>
      </c>
    </row>
    <row r="265" spans="1:4" x14ac:dyDescent="0.2">
      <c r="A265" t="e">
        <f>ROW(#REF!)</f>
        <v>#REF!</v>
      </c>
      <c r="B265" t="e">
        <f>IF( SUBTOTAL(103,#REF!) &gt; 0, 1, 0)</f>
        <v>#REF!</v>
      </c>
      <c r="C265">
        <v>1</v>
      </c>
      <c r="D265" t="e">
        <f t="shared" si="4"/>
        <v>#REF!</v>
      </c>
    </row>
    <row r="266" spans="1:4" x14ac:dyDescent="0.2">
      <c r="A266" t="e">
        <f>ROW(#REF!)</f>
        <v>#REF!</v>
      </c>
      <c r="B266" t="e">
        <f>IF( SUBTOTAL(103,#REF!) &gt; 0, 1, 0)</f>
        <v>#REF!</v>
      </c>
      <c r="C266">
        <v>1</v>
      </c>
      <c r="D266" t="e">
        <f t="shared" si="4"/>
        <v>#REF!</v>
      </c>
    </row>
    <row r="267" spans="1:4" x14ac:dyDescent="0.2">
      <c r="A267" t="e">
        <f>ROW(#REF!)</f>
        <v>#REF!</v>
      </c>
      <c r="B267" t="e">
        <f>IF( SUBTOTAL(103,#REF!) &gt; 0, 1, 0)</f>
        <v>#REF!</v>
      </c>
      <c r="C267">
        <v>1</v>
      </c>
      <c r="D267" t="e">
        <f t="shared" si="4"/>
        <v>#REF!</v>
      </c>
    </row>
    <row r="268" spans="1:4" x14ac:dyDescent="0.2">
      <c r="A268" t="e">
        <f>ROW(#REF!)</f>
        <v>#REF!</v>
      </c>
      <c r="B268" t="e">
        <f>IF( SUBTOTAL(103,#REF!) &gt; 0, 1, 0)</f>
        <v>#REF!</v>
      </c>
      <c r="C268">
        <v>1</v>
      </c>
      <c r="D268" t="e">
        <f t="shared" si="4"/>
        <v>#REF!</v>
      </c>
    </row>
    <row r="269" spans="1:4" x14ac:dyDescent="0.2">
      <c r="A269" t="e">
        <f>ROW(#REF!)</f>
        <v>#REF!</v>
      </c>
      <c r="B269" t="e">
        <f>IF( SUBTOTAL(103,#REF!) &gt; 0, 1, 0)</f>
        <v>#REF!</v>
      </c>
      <c r="C269">
        <v>1</v>
      </c>
      <c r="D269" t="e">
        <f t="shared" si="4"/>
        <v>#REF!</v>
      </c>
    </row>
    <row r="270" spans="1:4" x14ac:dyDescent="0.2">
      <c r="A270" t="e">
        <f>ROW(#REF!)</f>
        <v>#REF!</v>
      </c>
      <c r="B270" t="e">
        <f>IF( SUBTOTAL(103,#REF!) &gt; 0, 1, 0)</f>
        <v>#REF!</v>
      </c>
      <c r="C270">
        <v>1</v>
      </c>
      <c r="D270" t="e">
        <f t="shared" si="4"/>
        <v>#REF!</v>
      </c>
    </row>
    <row r="271" spans="1:4" x14ac:dyDescent="0.2">
      <c r="A271" t="e">
        <f>ROW(#REF!)</f>
        <v>#REF!</v>
      </c>
      <c r="B271" t="e">
        <f>IF( SUBTOTAL(103,#REF!) &gt; 0, 1, 0)</f>
        <v>#REF!</v>
      </c>
      <c r="C271">
        <v>1</v>
      </c>
      <c r="D271" t="e">
        <f t="shared" si="4"/>
        <v>#REF!</v>
      </c>
    </row>
    <row r="272" spans="1:4" x14ac:dyDescent="0.2">
      <c r="A272" t="e">
        <f>ROW(#REF!)</f>
        <v>#REF!</v>
      </c>
      <c r="B272" t="e">
        <f>IF( SUBTOTAL(103,#REF!) &gt; 0, 1, 0)</f>
        <v>#REF!</v>
      </c>
      <c r="C272">
        <v>1</v>
      </c>
      <c r="D272" t="e">
        <f t="shared" si="4"/>
        <v>#REF!</v>
      </c>
    </row>
    <row r="273" spans="1:4" x14ac:dyDescent="0.2">
      <c r="A273" t="e">
        <f>ROW(#REF!)</f>
        <v>#REF!</v>
      </c>
      <c r="B273" t="e">
        <f>IF( SUBTOTAL(103,#REF!) &gt; 0, 1, 0)</f>
        <v>#REF!</v>
      </c>
      <c r="C273">
        <v>1</v>
      </c>
      <c r="D273" t="e">
        <f t="shared" si="4"/>
        <v>#REF!</v>
      </c>
    </row>
    <row r="274" spans="1:4" x14ac:dyDescent="0.2">
      <c r="A274" t="e">
        <f>ROW(#REF!)</f>
        <v>#REF!</v>
      </c>
      <c r="B274" t="e">
        <f>IF( SUBTOTAL(103,#REF!) &gt; 0, 1, 0)</f>
        <v>#REF!</v>
      </c>
      <c r="C274">
        <v>1</v>
      </c>
      <c r="D274" t="e">
        <f t="shared" si="4"/>
        <v>#REF!</v>
      </c>
    </row>
    <row r="275" spans="1:4" x14ac:dyDescent="0.2">
      <c r="A275" t="e">
        <f>ROW(#REF!)</f>
        <v>#REF!</v>
      </c>
      <c r="B275" t="e">
        <f>IF( SUBTOTAL(103,#REF!) &gt; 0, 1, 0)</f>
        <v>#REF!</v>
      </c>
      <c r="C275">
        <v>1</v>
      </c>
      <c r="D275" t="e">
        <f t="shared" si="4"/>
        <v>#REF!</v>
      </c>
    </row>
    <row r="276" spans="1:4" x14ac:dyDescent="0.2">
      <c r="A276" t="e">
        <f>ROW(#REF!)</f>
        <v>#REF!</v>
      </c>
      <c r="B276" t="e">
        <f>IF( SUBTOTAL(103,#REF!) &gt; 0, 1, 0)</f>
        <v>#REF!</v>
      </c>
      <c r="C276">
        <v>1</v>
      </c>
      <c r="D276" t="e">
        <f t="shared" si="4"/>
        <v>#REF!</v>
      </c>
    </row>
    <row r="277" spans="1:4" x14ac:dyDescent="0.2">
      <c r="A277" t="e">
        <f>ROW(#REF!)</f>
        <v>#REF!</v>
      </c>
      <c r="B277" t="e">
        <f>IF( SUBTOTAL(103,#REF!) &gt; 0, 1, 0)</f>
        <v>#REF!</v>
      </c>
      <c r="C277">
        <v>1</v>
      </c>
      <c r="D277" t="e">
        <f t="shared" si="4"/>
        <v>#REF!</v>
      </c>
    </row>
    <row r="278" spans="1:4" x14ac:dyDescent="0.2">
      <c r="A278" t="e">
        <f>ROW(#REF!)</f>
        <v>#REF!</v>
      </c>
      <c r="B278" t="e">
        <f>IF( SUBTOTAL(103,#REF!) &gt; 0, 1, 0)</f>
        <v>#REF!</v>
      </c>
      <c r="C278">
        <v>1</v>
      </c>
      <c r="D278" t="e">
        <f t="shared" si="4"/>
        <v>#REF!</v>
      </c>
    </row>
    <row r="279" spans="1:4" x14ac:dyDescent="0.2">
      <c r="A279" t="e">
        <f>ROW(#REF!)</f>
        <v>#REF!</v>
      </c>
      <c r="B279" t="e">
        <f>IF( SUBTOTAL(103,#REF!) &gt; 0, 1, 0)</f>
        <v>#REF!</v>
      </c>
      <c r="C279">
        <v>1</v>
      </c>
      <c r="D279" t="e">
        <f t="shared" si="4"/>
        <v>#REF!</v>
      </c>
    </row>
    <row r="280" spans="1:4" x14ac:dyDescent="0.2">
      <c r="A280" t="e">
        <f>ROW(#REF!)</f>
        <v>#REF!</v>
      </c>
      <c r="B280" t="e">
        <f>IF( SUBTOTAL(103,#REF!) &gt; 0, 1, 0)</f>
        <v>#REF!</v>
      </c>
      <c r="C280">
        <v>1</v>
      </c>
      <c r="D280" t="e">
        <f t="shared" si="4"/>
        <v>#REF!</v>
      </c>
    </row>
    <row r="281" spans="1:4" x14ac:dyDescent="0.2">
      <c r="A281" t="e">
        <f>ROW(#REF!)</f>
        <v>#REF!</v>
      </c>
      <c r="B281" t="e">
        <f>IF( SUBTOTAL(103,#REF!) &gt; 0, 1, 0)</f>
        <v>#REF!</v>
      </c>
      <c r="C281">
        <v>1</v>
      </c>
      <c r="D281" t="e">
        <f t="shared" si="4"/>
        <v>#REF!</v>
      </c>
    </row>
    <row r="282" spans="1:4" x14ac:dyDescent="0.2">
      <c r="A282" t="e">
        <f>ROW(#REF!)</f>
        <v>#REF!</v>
      </c>
      <c r="B282" t="e">
        <f>IF( SUBTOTAL(103,#REF!) &gt; 0, 1, 0)</f>
        <v>#REF!</v>
      </c>
      <c r="C282">
        <v>1</v>
      </c>
      <c r="D282" t="e">
        <f t="shared" si="4"/>
        <v>#REF!</v>
      </c>
    </row>
    <row r="283" spans="1:4" x14ac:dyDescent="0.2">
      <c r="A283" t="e">
        <f>ROW(#REF!)</f>
        <v>#REF!</v>
      </c>
      <c r="B283" t="e">
        <f>IF( SUBTOTAL(103,#REF!) &gt; 0, 1, 0)</f>
        <v>#REF!</v>
      </c>
      <c r="C283">
        <v>1</v>
      </c>
      <c r="D283" t="e">
        <f t="shared" si="4"/>
        <v>#REF!</v>
      </c>
    </row>
    <row r="284" spans="1:4" x14ac:dyDescent="0.2">
      <c r="A284" t="e">
        <f>ROW(#REF!)</f>
        <v>#REF!</v>
      </c>
      <c r="B284" t="e">
        <f>IF( SUBTOTAL(103,#REF!) &gt; 0, 1, 0)</f>
        <v>#REF!</v>
      </c>
      <c r="C284">
        <v>1</v>
      </c>
      <c r="D284" t="e">
        <f t="shared" si="4"/>
        <v>#REF!</v>
      </c>
    </row>
    <row r="285" spans="1:4" x14ac:dyDescent="0.2">
      <c r="A285" t="e">
        <f>ROW(#REF!)</f>
        <v>#REF!</v>
      </c>
      <c r="B285" t="e">
        <f>IF( SUBTOTAL(103,#REF!) &gt; 0, 1, 0)</f>
        <v>#REF!</v>
      </c>
      <c r="C285">
        <v>1</v>
      </c>
      <c r="D285" t="e">
        <f t="shared" si="4"/>
        <v>#REF!</v>
      </c>
    </row>
    <row r="286" spans="1:4" x14ac:dyDescent="0.2">
      <c r="A286" t="e">
        <f>ROW(#REF!)</f>
        <v>#REF!</v>
      </c>
      <c r="B286" t="e">
        <f>IF( SUBTOTAL(103,#REF!) &gt; 0, 1, 0)</f>
        <v>#REF!</v>
      </c>
      <c r="C286">
        <v>1</v>
      </c>
      <c r="D286" t="e">
        <f t="shared" si="4"/>
        <v>#REF!</v>
      </c>
    </row>
    <row r="287" spans="1:4" x14ac:dyDescent="0.2">
      <c r="A287" t="e">
        <f>ROW(#REF!)</f>
        <v>#REF!</v>
      </c>
      <c r="B287" t="e">
        <f>IF( SUBTOTAL(103,#REF!) &gt; 0, 1, 0)</f>
        <v>#REF!</v>
      </c>
      <c r="C287">
        <v>1</v>
      </c>
      <c r="D287" t="e">
        <f t="shared" si="4"/>
        <v>#REF!</v>
      </c>
    </row>
    <row r="288" spans="1:4" x14ac:dyDescent="0.2">
      <c r="A288" t="e">
        <f>ROW(#REF!)</f>
        <v>#REF!</v>
      </c>
      <c r="B288" t="e">
        <f>IF( SUBTOTAL(103,#REF!) &gt; 0, 1, 0)</f>
        <v>#REF!</v>
      </c>
      <c r="C288">
        <v>1</v>
      </c>
      <c r="D288" t="e">
        <f t="shared" si="4"/>
        <v>#REF!</v>
      </c>
    </row>
    <row r="289" spans="1:4" x14ac:dyDescent="0.2">
      <c r="A289" t="e">
        <f>ROW(#REF!)</f>
        <v>#REF!</v>
      </c>
      <c r="B289" t="e">
        <f>IF( SUBTOTAL(103,#REF!) &gt; 0, 1, 0)</f>
        <v>#REF!</v>
      </c>
      <c r="C289">
        <v>1</v>
      </c>
      <c r="D289" t="e">
        <f t="shared" si="4"/>
        <v>#REF!</v>
      </c>
    </row>
    <row r="290" spans="1:4" x14ac:dyDescent="0.2">
      <c r="A290" t="e">
        <f>ROW(#REF!)</f>
        <v>#REF!</v>
      </c>
      <c r="B290" t="e">
        <f>IF( SUBTOTAL(103,#REF!) &gt; 0, 1, 0)</f>
        <v>#REF!</v>
      </c>
      <c r="C290">
        <v>1</v>
      </c>
      <c r="D290" t="e">
        <f t="shared" si="4"/>
        <v>#REF!</v>
      </c>
    </row>
    <row r="291" spans="1:4" x14ac:dyDescent="0.2">
      <c r="A291">
        <f>SUBTOTAL(103,e1c36045_0691_45a7_a1a9_53e24ccc5827[RowId])</f>
        <v>289</v>
      </c>
      <c r="D291" t="e">
        <f>SUM($D$2:$D$290)</f>
        <v>#REF!</v>
      </c>
    </row>
  </sheetData>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94e6eeeb5744b2aa3f87877d42ca529 xmlns="14be3fcc-e729-4fe8-bdef-f59b93fa233d">
      <Terms xmlns="http://schemas.microsoft.com/office/infopath/2007/PartnerControls"/>
    </n94e6eeeb5744b2aa3f87877d42ca529>
    <msbLabel xmlns="14be3fcc-e729-4fe8-bdef-f59b93fa233d">
      <Value>9</Value>
    </msbLabel>
    <TaxCatchAll xmlns="14be3fcc-e729-4fe8-bdef-f59b93fa233d">
      <Value>1</Value>
    </TaxCatchAll>
    <hc19ed32c7c54ecb9c16720aafa5fe8d xmlns="14be3fcc-e729-4fe8-bdef-f59b93fa233d">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hc19ed32c7c54ecb9c16720aafa5fe8d>
    <MSB_RecordId xmlns="14be3fcc-e729-4fe8-bdef-f59b93fa233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149DDC80E615364BA88CF1820DB84F4E" ma:contentTypeVersion="5" ma:contentTypeDescription="Skapa ett nytt dokument." ma:contentTypeScope="" ma:versionID="a8b6979426b129ffe989748147559400">
  <xsd:schema xmlns:xsd="http://www.w3.org/2001/XMLSchema" xmlns:xs="http://www.w3.org/2001/XMLSchema" xmlns:p="http://schemas.microsoft.com/office/2006/metadata/properties" xmlns:ns2="14be3fcc-e729-4fe8-bdef-f59b93fa233d" xmlns:ns3="14be3fcc-e729-4fe8-bdef-f59b93fa233d" targetNamespace="http://schemas.microsoft.com/office/2006/metadata/properties" ma:root="true" ma:fieldsID="04130789b482b5206d7619825146d46b" ns3:_="">
    <xsd:import namespace="14be3fcc-e729-4fe8-bdef-f59b93fa233d"/>
    <xsd:import namespace="14be3fcc-e729-4fe8-bdef-f59b93fa233d"/>
    <xsd:element name="properties">
      <xsd:complexType>
        <xsd:sequence>
          <xsd:element name="documentManagement">
            <xsd:complexType>
              <xsd:all>
                <xsd:element ref="ns2:msbLabel" minOccurs="0"/>
                <xsd:element ref="ns3:hc19ed32c7c54ecb9c16720aafa5fe8d" minOccurs="0"/>
                <xsd:element ref="ns3:TaxCatchAll" minOccurs="0"/>
                <xsd:element ref="ns3:TaxCatchAllLabel" minOccurs="0"/>
                <xsd:element ref="ns3:n94e6eeeb5744b2aa3f87877d42ca529" minOccurs="0"/>
                <xsd:element ref="ns3:MSB_Record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e3fcc-e729-4fe8-bdef-f59b93fa233d" elementFormDefault="qualified">
    <xsd:import namespace="http://schemas.microsoft.com/office/2006/documentManagement/types"/>
    <xsd:import namespace="http://schemas.microsoft.com/office/infopath/2007/PartnerControls"/>
    <xsd:element name="msbLabel" ma:index="8" nillable="true" ma:displayName="Märkning" ma:list="d6c4be5b-31e6-43ff-84c1-7b174b50a424" ma:internalName="msbLabel" ma:showField="Title" ma:web="14be3fcc-e729-4fe8-bdef-f59b93fa233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be3fcc-e729-4fe8-bdef-f59b93fa233d" elementFormDefault="qualified">
    <xsd:import namespace="http://schemas.microsoft.com/office/2006/documentManagement/types"/>
    <xsd:import namespace="http://schemas.microsoft.com/office/infopath/2007/PartnerControls"/>
    <xsd:element name="hc19ed32c7c54ecb9c16720aafa5fe8d" ma:index="9" nillable="true" ma:taxonomy="true" ma:internalName="hc19ed32c7c54ecb9c16720aafa5fe8d" ma:taxonomyFieldName="MSB_SiteBusinessProcess" ma:displayName="Handlingsslag" ma:default="1;#Standard|42db7290-f92b-446b-999c-1bee6d848af0" ma:fieldId="{1c19ed32-c7c5-4ecb-9c16-720aafa5fe8d}"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0fde89f9-2c90-4b96-bb8e-8c10498a8c44}" ma:internalName="TaxCatchAll" ma:showField="CatchAllData" ma:web="14be3fcc-e729-4fe8-bdef-f59b93fa233d">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0fde89f9-2c90-4b96-bb8e-8c10498a8c44}" ma:internalName="TaxCatchAllLabel" ma:readOnly="true" ma:showField="CatchAllDataLabel" ma:web="14be3fcc-e729-4fe8-bdef-f59b93fa233d">
      <xsd:complexType>
        <xsd:complexContent>
          <xsd:extension base="dms:MultiChoiceLookup">
            <xsd:sequence>
              <xsd:element name="Value" type="dms:Lookup" maxOccurs="unbounded" minOccurs="0" nillable="true"/>
            </xsd:sequence>
          </xsd:extension>
        </xsd:complexContent>
      </xsd:complexType>
    </xsd:element>
    <xsd:element name="n94e6eeeb5744b2aa3f87877d42ca529" ma:index="13" nillable="true" ma:taxonomy="true" ma:internalName="n94e6eeeb5744b2aa3f87877d42ca529" ma:taxonomyFieldName="MSB_DocumentType" ma:displayName="Handlingstyp" ma:fieldId="{794e6eee-b574-4b2a-a3f8-7877d42ca529}"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954ED6-A591-4CF1-8EF4-4BDF5C576974}">
  <ds:schemaRefs>
    <ds:schemaRef ds:uri="http://schemas.microsoft.com/office/2006/metadata/properties"/>
    <ds:schemaRef ds:uri="http://schemas.microsoft.com/office/infopath/2007/PartnerControls"/>
    <ds:schemaRef ds:uri="14be3fcc-e729-4fe8-bdef-f59b93fa233d"/>
  </ds:schemaRefs>
</ds:datastoreItem>
</file>

<file path=customXml/itemProps2.xml><?xml version="1.0" encoding="utf-8"?>
<ds:datastoreItem xmlns:ds="http://schemas.openxmlformats.org/officeDocument/2006/customXml" ds:itemID="{0DA67696-F682-46AC-BB12-A74DD704ECDE}">
  <ds:schemaRefs>
    <ds:schemaRef ds:uri="http://schemas.microsoft.com/sharepoint/v3/contenttype/forms"/>
  </ds:schemaRefs>
</ds:datastoreItem>
</file>

<file path=customXml/itemProps3.xml><?xml version="1.0" encoding="utf-8"?>
<ds:datastoreItem xmlns:ds="http://schemas.openxmlformats.org/officeDocument/2006/customXml" ds:itemID="{1057A2AD-E172-4932-B357-1EE3BC5EF7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be3fcc-e729-4fe8-bdef-f59b93fa23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Indikatorer i bostavsordning</vt:lpstr>
      <vt:lpstr>Indikatorer per län</vt:lpstr>
      <vt:lpstr>Indikatorer per kommungrupp</vt:lpstr>
      <vt:lpstr>Definitioner</vt:lpstr>
    </vt:vector>
  </TitlesOfParts>
  <Company>MSB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Asp Morgan</dc:creator>
  <cp:lastModifiedBy>Ekberg Max</cp:lastModifiedBy>
  <cp:lastPrinted>2022-12-13T08:25:20Z</cp:lastPrinted>
  <dcterms:created xsi:type="dcterms:W3CDTF">2017-11-28T19:45:53Z</dcterms:created>
  <dcterms:modified xsi:type="dcterms:W3CDTF">2023-11-29T10:47:14Z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rrentMapIdIndex">
    <vt:lpwstr>4</vt:lpwstr>
  </property>
  <property fmtid="{D5CDD505-2E9C-101B-9397-08002B2CF9AE}" pid="3" name="ContentTypeId">
    <vt:lpwstr>0x0101008239AB5D3D2647B580F011DA2F3561110100149DDC80E615364BA88CF1820DB84F4E</vt:lpwstr>
  </property>
  <property fmtid="{D5CDD505-2E9C-101B-9397-08002B2CF9AE}" pid="4" name="MSB_SiteBusinessProcess">
    <vt:lpwstr>1;#Standard|42db7290-f92b-446b-999c-1bee6d848af0</vt:lpwstr>
  </property>
  <property fmtid="{D5CDD505-2E9C-101B-9397-08002B2CF9AE}" pid="5" name="MSB_DocumentType">
    <vt:lpwstr/>
  </property>
  <property fmtid="{D5CDD505-2E9C-101B-9397-08002B2CF9AE}" pid="6" name="ESRI_WORKBOOK_ID">
    <vt:lpwstr>49824b181860446bb2334cdbbf5e459a</vt:lpwstr>
  </property>
</Properties>
</file>